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ianbrown/Documents/"/>
    </mc:Choice>
  </mc:AlternateContent>
  <bookViews>
    <workbookView xWindow="0" yWindow="460" windowWidth="28700" windowHeight="17460" tabRatio="500" activeTab="1"/>
  </bookViews>
  <sheets>
    <sheet name="Weeks 1-6" sheetId="14" r:id="rId1"/>
    <sheet name="Daily Summary" sheetId="19" r:id="rId2"/>
    <sheet name="Weekly Summary" sheetId="22" r:id="rId3"/>
    <sheet name="Readiness  Monitoring" sheetId="20" r:id="rId4"/>
    <sheet name="Summary Data" sheetId="5" r:id="rId5"/>
    <sheet name="Exercise List" sheetId="12" r:id="rId6"/>
  </sheets>
  <definedNames>
    <definedName name="Accessory">'Exercise List'!$E$2:$E$7</definedName>
    <definedName name="CoreLift">'Exercise List'!$B$2:$B$12</definedName>
    <definedName name="Lower">'Exercise List'!$I$2:$I$6</definedName>
    <definedName name="Plyo">'Exercise List'!$A$2:$A$13</definedName>
    <definedName name="PosteriorChain">'Exercise List'!$G$2:$G$9</definedName>
    <definedName name="_xlnm.Print_Area" localSheetId="0">'Weeks 1-6'!$B$1:$O$545</definedName>
    <definedName name="Trunk">'Exercise List'!$F$2:$F$9</definedName>
    <definedName name="Upper">'Exercise List'!$H$2:$H$8</definedName>
    <definedName name="UpperPull">'Exercise List'!$D$2:$D$7</definedName>
    <definedName name="UpperPush">'Exercise List'!$C$2:$C$9</definedName>
    <definedName name="Z_838D9682_4A18_CC4F_A470_91F5D27B5FC1_.wvu.Cols" localSheetId="0" hidden="1">'Weeks 1-6'!$Q:$Q</definedName>
  </definedNames>
  <calcPr calcId="150000" concurrentCalc="0"/>
  <customWorkbookViews>
    <customWorkbookView name="Athlete View" guid="{838D9682-4A18-CC4F-A470-91F5D27B5FC1}" windowWidth="981" windowHeight="635" tabRatio="50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20" l="1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10" i="20"/>
  <c r="D475" i="14"/>
  <c r="G475" i="14"/>
  <c r="J475" i="14"/>
  <c r="M475" i="14"/>
  <c r="T475" i="14"/>
  <c r="D478" i="14"/>
  <c r="G478" i="14"/>
  <c r="J478" i="14"/>
  <c r="M478" i="14"/>
  <c r="T478" i="14"/>
  <c r="D481" i="14"/>
  <c r="G481" i="14"/>
  <c r="J481" i="14"/>
  <c r="M481" i="14"/>
  <c r="T481" i="14"/>
  <c r="D484" i="14"/>
  <c r="G484" i="14"/>
  <c r="J484" i="14"/>
  <c r="M484" i="14"/>
  <c r="T484" i="14"/>
  <c r="D487" i="14"/>
  <c r="G487" i="14"/>
  <c r="J487" i="14"/>
  <c r="M487" i="14"/>
  <c r="T487" i="14"/>
  <c r="D490" i="14"/>
  <c r="G490" i="14"/>
  <c r="J490" i="14"/>
  <c r="M490" i="14"/>
  <c r="T490" i="14"/>
  <c r="D493" i="14"/>
  <c r="G493" i="14"/>
  <c r="J493" i="14"/>
  <c r="M493" i="14"/>
  <c r="T493" i="14"/>
  <c r="X495" i="14"/>
  <c r="D502" i="14"/>
  <c r="G502" i="14"/>
  <c r="J502" i="14"/>
  <c r="M502" i="14"/>
  <c r="T502" i="14"/>
  <c r="D505" i="14"/>
  <c r="G505" i="14"/>
  <c r="J505" i="14"/>
  <c r="M505" i="14"/>
  <c r="T505" i="14"/>
  <c r="D508" i="14"/>
  <c r="G508" i="14"/>
  <c r="J508" i="14"/>
  <c r="M508" i="14"/>
  <c r="T508" i="14"/>
  <c r="D511" i="14"/>
  <c r="G511" i="14"/>
  <c r="J511" i="14"/>
  <c r="M511" i="14"/>
  <c r="T511" i="14"/>
  <c r="D514" i="14"/>
  <c r="G514" i="14"/>
  <c r="J514" i="14"/>
  <c r="M514" i="14"/>
  <c r="T514" i="14"/>
  <c r="D517" i="14"/>
  <c r="G517" i="14"/>
  <c r="J517" i="14"/>
  <c r="M517" i="14"/>
  <c r="T517" i="14"/>
  <c r="D520" i="14"/>
  <c r="G520" i="14"/>
  <c r="J520" i="14"/>
  <c r="M520" i="14"/>
  <c r="T520" i="14"/>
  <c r="X522" i="14"/>
  <c r="D529" i="14"/>
  <c r="G529" i="14"/>
  <c r="J529" i="14"/>
  <c r="M529" i="14"/>
  <c r="T529" i="14"/>
  <c r="D532" i="14"/>
  <c r="G532" i="14"/>
  <c r="J532" i="14"/>
  <c r="M532" i="14"/>
  <c r="T532" i="14"/>
  <c r="D535" i="14"/>
  <c r="G535" i="14"/>
  <c r="J535" i="14"/>
  <c r="M535" i="14"/>
  <c r="T535" i="14"/>
  <c r="D538" i="14"/>
  <c r="G538" i="14"/>
  <c r="J538" i="14"/>
  <c r="M538" i="14"/>
  <c r="T538" i="14"/>
  <c r="D541" i="14"/>
  <c r="G541" i="14"/>
  <c r="J541" i="14"/>
  <c r="M541" i="14"/>
  <c r="T541" i="14"/>
  <c r="D544" i="14"/>
  <c r="G544" i="14"/>
  <c r="J544" i="14"/>
  <c r="M544" i="14"/>
  <c r="T544" i="14"/>
  <c r="D547" i="14"/>
  <c r="G547" i="14"/>
  <c r="J547" i="14"/>
  <c r="M547" i="14"/>
  <c r="T547" i="14"/>
  <c r="X549" i="14"/>
  <c r="X552" i="14"/>
  <c r="G11" i="5"/>
  <c r="D474" i="14"/>
  <c r="G474" i="14"/>
  <c r="J474" i="14"/>
  <c r="M474" i="14"/>
  <c r="T474" i="14"/>
  <c r="D477" i="14"/>
  <c r="G477" i="14"/>
  <c r="J477" i="14"/>
  <c r="M477" i="14"/>
  <c r="T477" i="14"/>
  <c r="D480" i="14"/>
  <c r="G480" i="14"/>
  <c r="J480" i="14"/>
  <c r="M480" i="14"/>
  <c r="T480" i="14"/>
  <c r="D483" i="14"/>
  <c r="G483" i="14"/>
  <c r="J483" i="14"/>
  <c r="M483" i="14"/>
  <c r="T483" i="14"/>
  <c r="D486" i="14"/>
  <c r="G486" i="14"/>
  <c r="J486" i="14"/>
  <c r="M486" i="14"/>
  <c r="T486" i="14"/>
  <c r="D489" i="14"/>
  <c r="G489" i="14"/>
  <c r="J489" i="14"/>
  <c r="M489" i="14"/>
  <c r="T489" i="14"/>
  <c r="D492" i="14"/>
  <c r="G492" i="14"/>
  <c r="J492" i="14"/>
  <c r="M492" i="14"/>
  <c r="T492" i="14"/>
  <c r="X494" i="14"/>
  <c r="D501" i="14"/>
  <c r="G501" i="14"/>
  <c r="J501" i="14"/>
  <c r="M501" i="14"/>
  <c r="T501" i="14"/>
  <c r="D504" i="14"/>
  <c r="G504" i="14"/>
  <c r="J504" i="14"/>
  <c r="M504" i="14"/>
  <c r="T504" i="14"/>
  <c r="D507" i="14"/>
  <c r="G507" i="14"/>
  <c r="J507" i="14"/>
  <c r="M507" i="14"/>
  <c r="T507" i="14"/>
  <c r="D510" i="14"/>
  <c r="G510" i="14"/>
  <c r="J510" i="14"/>
  <c r="M510" i="14"/>
  <c r="T510" i="14"/>
  <c r="D513" i="14"/>
  <c r="G513" i="14"/>
  <c r="J513" i="14"/>
  <c r="M513" i="14"/>
  <c r="T513" i="14"/>
  <c r="D516" i="14"/>
  <c r="G516" i="14"/>
  <c r="J516" i="14"/>
  <c r="M516" i="14"/>
  <c r="T516" i="14"/>
  <c r="D519" i="14"/>
  <c r="G519" i="14"/>
  <c r="J519" i="14"/>
  <c r="M519" i="14"/>
  <c r="T519" i="14"/>
  <c r="X521" i="14"/>
  <c r="D528" i="14"/>
  <c r="G528" i="14"/>
  <c r="J528" i="14"/>
  <c r="M528" i="14"/>
  <c r="T528" i="14"/>
  <c r="D531" i="14"/>
  <c r="G531" i="14"/>
  <c r="J531" i="14"/>
  <c r="M531" i="14"/>
  <c r="T531" i="14"/>
  <c r="D534" i="14"/>
  <c r="G534" i="14"/>
  <c r="J534" i="14"/>
  <c r="M534" i="14"/>
  <c r="T534" i="14"/>
  <c r="D537" i="14"/>
  <c r="G537" i="14"/>
  <c r="J537" i="14"/>
  <c r="M537" i="14"/>
  <c r="T537" i="14"/>
  <c r="D540" i="14"/>
  <c r="G540" i="14"/>
  <c r="J540" i="14"/>
  <c r="M540" i="14"/>
  <c r="T540" i="14"/>
  <c r="D543" i="14"/>
  <c r="G543" i="14"/>
  <c r="J543" i="14"/>
  <c r="M543" i="14"/>
  <c r="T543" i="14"/>
  <c r="D546" i="14"/>
  <c r="G546" i="14"/>
  <c r="J546" i="14"/>
  <c r="M546" i="14"/>
  <c r="T546" i="14"/>
  <c r="X548" i="14"/>
  <c r="X551" i="14"/>
  <c r="G10" i="5"/>
  <c r="D384" i="14"/>
  <c r="G384" i="14"/>
  <c r="J384" i="14"/>
  <c r="M384" i="14"/>
  <c r="T384" i="14"/>
  <c r="D387" i="14"/>
  <c r="G387" i="14"/>
  <c r="J387" i="14"/>
  <c r="M387" i="14"/>
  <c r="T387" i="14"/>
  <c r="D390" i="14"/>
  <c r="G390" i="14"/>
  <c r="J390" i="14"/>
  <c r="M390" i="14"/>
  <c r="T390" i="14"/>
  <c r="D393" i="14"/>
  <c r="G393" i="14"/>
  <c r="J393" i="14"/>
  <c r="M393" i="14"/>
  <c r="T393" i="14"/>
  <c r="D396" i="14"/>
  <c r="G396" i="14"/>
  <c r="J396" i="14"/>
  <c r="M396" i="14"/>
  <c r="T396" i="14"/>
  <c r="D399" i="14"/>
  <c r="G399" i="14"/>
  <c r="J399" i="14"/>
  <c r="M399" i="14"/>
  <c r="T399" i="14"/>
  <c r="D402" i="14"/>
  <c r="G402" i="14"/>
  <c r="J402" i="14"/>
  <c r="M402" i="14"/>
  <c r="T402" i="14"/>
  <c r="X404" i="14"/>
  <c r="D411" i="14"/>
  <c r="G411" i="14"/>
  <c r="J411" i="14"/>
  <c r="M411" i="14"/>
  <c r="T411" i="14"/>
  <c r="D414" i="14"/>
  <c r="G414" i="14"/>
  <c r="J414" i="14"/>
  <c r="M414" i="14"/>
  <c r="T414" i="14"/>
  <c r="D417" i="14"/>
  <c r="G417" i="14"/>
  <c r="J417" i="14"/>
  <c r="M417" i="14"/>
  <c r="T417" i="14"/>
  <c r="D420" i="14"/>
  <c r="G420" i="14"/>
  <c r="J420" i="14"/>
  <c r="M420" i="14"/>
  <c r="T420" i="14"/>
  <c r="D423" i="14"/>
  <c r="G423" i="14"/>
  <c r="J423" i="14"/>
  <c r="M423" i="14"/>
  <c r="T423" i="14"/>
  <c r="D426" i="14"/>
  <c r="G426" i="14"/>
  <c r="J426" i="14"/>
  <c r="M426" i="14"/>
  <c r="T426" i="14"/>
  <c r="D429" i="14"/>
  <c r="G429" i="14"/>
  <c r="J429" i="14"/>
  <c r="M429" i="14"/>
  <c r="T429" i="14"/>
  <c r="X431" i="14"/>
  <c r="D438" i="14"/>
  <c r="G438" i="14"/>
  <c r="J438" i="14"/>
  <c r="M438" i="14"/>
  <c r="T438" i="14"/>
  <c r="D441" i="14"/>
  <c r="G441" i="14"/>
  <c r="J441" i="14"/>
  <c r="M441" i="14"/>
  <c r="T441" i="14"/>
  <c r="D444" i="14"/>
  <c r="G444" i="14"/>
  <c r="J444" i="14"/>
  <c r="M444" i="14"/>
  <c r="T444" i="14"/>
  <c r="D447" i="14"/>
  <c r="G447" i="14"/>
  <c r="J447" i="14"/>
  <c r="M447" i="14"/>
  <c r="T447" i="14"/>
  <c r="D450" i="14"/>
  <c r="G450" i="14"/>
  <c r="J450" i="14"/>
  <c r="M450" i="14"/>
  <c r="T450" i="14"/>
  <c r="D453" i="14"/>
  <c r="G453" i="14"/>
  <c r="J453" i="14"/>
  <c r="M453" i="14"/>
  <c r="T453" i="14"/>
  <c r="D456" i="14"/>
  <c r="G456" i="14"/>
  <c r="J456" i="14"/>
  <c r="M456" i="14"/>
  <c r="T456" i="14"/>
  <c r="X458" i="14"/>
  <c r="X461" i="14"/>
  <c r="F11" i="5"/>
  <c r="D383" i="14"/>
  <c r="G383" i="14"/>
  <c r="J383" i="14"/>
  <c r="M383" i="14"/>
  <c r="T383" i="14"/>
  <c r="D386" i="14"/>
  <c r="G386" i="14"/>
  <c r="J386" i="14"/>
  <c r="M386" i="14"/>
  <c r="T386" i="14"/>
  <c r="D389" i="14"/>
  <c r="G389" i="14"/>
  <c r="J389" i="14"/>
  <c r="M389" i="14"/>
  <c r="T389" i="14"/>
  <c r="D392" i="14"/>
  <c r="G392" i="14"/>
  <c r="J392" i="14"/>
  <c r="M392" i="14"/>
  <c r="T392" i="14"/>
  <c r="D395" i="14"/>
  <c r="G395" i="14"/>
  <c r="J395" i="14"/>
  <c r="M395" i="14"/>
  <c r="T395" i="14"/>
  <c r="D398" i="14"/>
  <c r="G398" i="14"/>
  <c r="J398" i="14"/>
  <c r="M398" i="14"/>
  <c r="T398" i="14"/>
  <c r="D401" i="14"/>
  <c r="G401" i="14"/>
  <c r="J401" i="14"/>
  <c r="M401" i="14"/>
  <c r="T401" i="14"/>
  <c r="X403" i="14"/>
  <c r="D410" i="14"/>
  <c r="G410" i="14"/>
  <c r="J410" i="14"/>
  <c r="M410" i="14"/>
  <c r="T410" i="14"/>
  <c r="D413" i="14"/>
  <c r="G413" i="14"/>
  <c r="J413" i="14"/>
  <c r="M413" i="14"/>
  <c r="T413" i="14"/>
  <c r="D416" i="14"/>
  <c r="G416" i="14"/>
  <c r="J416" i="14"/>
  <c r="M416" i="14"/>
  <c r="T416" i="14"/>
  <c r="D419" i="14"/>
  <c r="G419" i="14"/>
  <c r="J419" i="14"/>
  <c r="M419" i="14"/>
  <c r="T419" i="14"/>
  <c r="D422" i="14"/>
  <c r="G422" i="14"/>
  <c r="J422" i="14"/>
  <c r="M422" i="14"/>
  <c r="T422" i="14"/>
  <c r="D425" i="14"/>
  <c r="G425" i="14"/>
  <c r="J425" i="14"/>
  <c r="M425" i="14"/>
  <c r="T425" i="14"/>
  <c r="D428" i="14"/>
  <c r="G428" i="14"/>
  <c r="J428" i="14"/>
  <c r="M428" i="14"/>
  <c r="T428" i="14"/>
  <c r="X430" i="14"/>
  <c r="D437" i="14"/>
  <c r="G437" i="14"/>
  <c r="J437" i="14"/>
  <c r="M437" i="14"/>
  <c r="T437" i="14"/>
  <c r="D440" i="14"/>
  <c r="G440" i="14"/>
  <c r="J440" i="14"/>
  <c r="M440" i="14"/>
  <c r="T440" i="14"/>
  <c r="D443" i="14"/>
  <c r="G443" i="14"/>
  <c r="J443" i="14"/>
  <c r="M443" i="14"/>
  <c r="T443" i="14"/>
  <c r="D446" i="14"/>
  <c r="G446" i="14"/>
  <c r="J446" i="14"/>
  <c r="M446" i="14"/>
  <c r="T446" i="14"/>
  <c r="D449" i="14"/>
  <c r="G449" i="14"/>
  <c r="J449" i="14"/>
  <c r="M449" i="14"/>
  <c r="T449" i="14"/>
  <c r="D452" i="14"/>
  <c r="G452" i="14"/>
  <c r="J452" i="14"/>
  <c r="M452" i="14"/>
  <c r="T452" i="14"/>
  <c r="D455" i="14"/>
  <c r="G455" i="14"/>
  <c r="J455" i="14"/>
  <c r="M455" i="14"/>
  <c r="T455" i="14"/>
  <c r="X457" i="14"/>
  <c r="X460" i="14"/>
  <c r="F10" i="5"/>
  <c r="D291" i="14"/>
  <c r="G291" i="14"/>
  <c r="J291" i="14"/>
  <c r="M291" i="14"/>
  <c r="T291" i="14"/>
  <c r="D294" i="14"/>
  <c r="G294" i="14"/>
  <c r="J294" i="14"/>
  <c r="M294" i="14"/>
  <c r="T294" i="14"/>
  <c r="D297" i="14"/>
  <c r="G297" i="14"/>
  <c r="J297" i="14"/>
  <c r="M297" i="14"/>
  <c r="T297" i="14"/>
  <c r="D300" i="14"/>
  <c r="G300" i="14"/>
  <c r="J300" i="14"/>
  <c r="M300" i="14"/>
  <c r="T300" i="14"/>
  <c r="D303" i="14"/>
  <c r="G303" i="14"/>
  <c r="J303" i="14"/>
  <c r="M303" i="14"/>
  <c r="T303" i="14"/>
  <c r="D306" i="14"/>
  <c r="G306" i="14"/>
  <c r="J306" i="14"/>
  <c r="M306" i="14"/>
  <c r="T306" i="14"/>
  <c r="D309" i="14"/>
  <c r="G309" i="14"/>
  <c r="J309" i="14"/>
  <c r="M309" i="14"/>
  <c r="T309" i="14"/>
  <c r="X311" i="14"/>
  <c r="D318" i="14"/>
  <c r="G318" i="14"/>
  <c r="J318" i="14"/>
  <c r="M318" i="14"/>
  <c r="T318" i="14"/>
  <c r="D321" i="14"/>
  <c r="G321" i="14"/>
  <c r="J321" i="14"/>
  <c r="M321" i="14"/>
  <c r="T321" i="14"/>
  <c r="D324" i="14"/>
  <c r="G324" i="14"/>
  <c r="J324" i="14"/>
  <c r="M324" i="14"/>
  <c r="T324" i="14"/>
  <c r="D327" i="14"/>
  <c r="G327" i="14"/>
  <c r="J327" i="14"/>
  <c r="M327" i="14"/>
  <c r="T327" i="14"/>
  <c r="D330" i="14"/>
  <c r="G330" i="14"/>
  <c r="J330" i="14"/>
  <c r="M330" i="14"/>
  <c r="T330" i="14"/>
  <c r="D333" i="14"/>
  <c r="G333" i="14"/>
  <c r="J333" i="14"/>
  <c r="M333" i="14"/>
  <c r="T333" i="14"/>
  <c r="D336" i="14"/>
  <c r="G336" i="14"/>
  <c r="J336" i="14"/>
  <c r="M336" i="14"/>
  <c r="T336" i="14"/>
  <c r="X338" i="14"/>
  <c r="D345" i="14"/>
  <c r="G345" i="14"/>
  <c r="J345" i="14"/>
  <c r="M345" i="14"/>
  <c r="T345" i="14"/>
  <c r="D348" i="14"/>
  <c r="G348" i="14"/>
  <c r="J348" i="14"/>
  <c r="M348" i="14"/>
  <c r="T348" i="14"/>
  <c r="D351" i="14"/>
  <c r="G351" i="14"/>
  <c r="J351" i="14"/>
  <c r="M351" i="14"/>
  <c r="T351" i="14"/>
  <c r="D354" i="14"/>
  <c r="G354" i="14"/>
  <c r="J354" i="14"/>
  <c r="M354" i="14"/>
  <c r="T354" i="14"/>
  <c r="D357" i="14"/>
  <c r="G357" i="14"/>
  <c r="J357" i="14"/>
  <c r="M357" i="14"/>
  <c r="T357" i="14"/>
  <c r="D360" i="14"/>
  <c r="G360" i="14"/>
  <c r="J360" i="14"/>
  <c r="M360" i="14"/>
  <c r="T360" i="14"/>
  <c r="D363" i="14"/>
  <c r="G363" i="14"/>
  <c r="J363" i="14"/>
  <c r="M363" i="14"/>
  <c r="T363" i="14"/>
  <c r="X365" i="14"/>
  <c r="X368" i="14"/>
  <c r="E11" i="5"/>
  <c r="D290" i="14"/>
  <c r="G290" i="14"/>
  <c r="J290" i="14"/>
  <c r="M290" i="14"/>
  <c r="T290" i="14"/>
  <c r="D293" i="14"/>
  <c r="G293" i="14"/>
  <c r="J293" i="14"/>
  <c r="M293" i="14"/>
  <c r="T293" i="14"/>
  <c r="D296" i="14"/>
  <c r="G296" i="14"/>
  <c r="J296" i="14"/>
  <c r="M296" i="14"/>
  <c r="T296" i="14"/>
  <c r="D299" i="14"/>
  <c r="G299" i="14"/>
  <c r="J299" i="14"/>
  <c r="M299" i="14"/>
  <c r="T299" i="14"/>
  <c r="D302" i="14"/>
  <c r="G302" i="14"/>
  <c r="J302" i="14"/>
  <c r="M302" i="14"/>
  <c r="T302" i="14"/>
  <c r="D305" i="14"/>
  <c r="G305" i="14"/>
  <c r="J305" i="14"/>
  <c r="M305" i="14"/>
  <c r="T305" i="14"/>
  <c r="D308" i="14"/>
  <c r="G308" i="14"/>
  <c r="J308" i="14"/>
  <c r="M308" i="14"/>
  <c r="T308" i="14"/>
  <c r="X310" i="14"/>
  <c r="D317" i="14"/>
  <c r="G317" i="14"/>
  <c r="J317" i="14"/>
  <c r="M317" i="14"/>
  <c r="T317" i="14"/>
  <c r="D320" i="14"/>
  <c r="G320" i="14"/>
  <c r="J320" i="14"/>
  <c r="M320" i="14"/>
  <c r="T320" i="14"/>
  <c r="D323" i="14"/>
  <c r="G323" i="14"/>
  <c r="J323" i="14"/>
  <c r="M323" i="14"/>
  <c r="T323" i="14"/>
  <c r="D326" i="14"/>
  <c r="G326" i="14"/>
  <c r="J326" i="14"/>
  <c r="M326" i="14"/>
  <c r="T326" i="14"/>
  <c r="D329" i="14"/>
  <c r="G329" i="14"/>
  <c r="J329" i="14"/>
  <c r="M329" i="14"/>
  <c r="T329" i="14"/>
  <c r="D332" i="14"/>
  <c r="G332" i="14"/>
  <c r="J332" i="14"/>
  <c r="M332" i="14"/>
  <c r="T332" i="14"/>
  <c r="D335" i="14"/>
  <c r="G335" i="14"/>
  <c r="J335" i="14"/>
  <c r="M335" i="14"/>
  <c r="T335" i="14"/>
  <c r="X337" i="14"/>
  <c r="D344" i="14"/>
  <c r="G344" i="14"/>
  <c r="J344" i="14"/>
  <c r="M344" i="14"/>
  <c r="T344" i="14"/>
  <c r="D347" i="14"/>
  <c r="G347" i="14"/>
  <c r="J347" i="14"/>
  <c r="M347" i="14"/>
  <c r="T347" i="14"/>
  <c r="D350" i="14"/>
  <c r="G350" i="14"/>
  <c r="J350" i="14"/>
  <c r="M350" i="14"/>
  <c r="T350" i="14"/>
  <c r="D353" i="14"/>
  <c r="G353" i="14"/>
  <c r="J353" i="14"/>
  <c r="M353" i="14"/>
  <c r="T353" i="14"/>
  <c r="D356" i="14"/>
  <c r="G356" i="14"/>
  <c r="J356" i="14"/>
  <c r="M356" i="14"/>
  <c r="T356" i="14"/>
  <c r="D359" i="14"/>
  <c r="G359" i="14"/>
  <c r="J359" i="14"/>
  <c r="M359" i="14"/>
  <c r="T359" i="14"/>
  <c r="D362" i="14"/>
  <c r="G362" i="14"/>
  <c r="J362" i="14"/>
  <c r="M362" i="14"/>
  <c r="T362" i="14"/>
  <c r="X364" i="14"/>
  <c r="X367" i="14"/>
  <c r="E10" i="5"/>
  <c r="D200" i="14"/>
  <c r="G200" i="14"/>
  <c r="J200" i="14"/>
  <c r="M200" i="14"/>
  <c r="T200" i="14"/>
  <c r="D203" i="14"/>
  <c r="G203" i="14"/>
  <c r="J203" i="14"/>
  <c r="M203" i="14"/>
  <c r="T203" i="14"/>
  <c r="D206" i="14"/>
  <c r="G206" i="14"/>
  <c r="J206" i="14"/>
  <c r="M206" i="14"/>
  <c r="T206" i="14"/>
  <c r="D209" i="14"/>
  <c r="G209" i="14"/>
  <c r="J209" i="14"/>
  <c r="M209" i="14"/>
  <c r="T209" i="14"/>
  <c r="D212" i="14"/>
  <c r="G212" i="14"/>
  <c r="J212" i="14"/>
  <c r="M212" i="14"/>
  <c r="T212" i="14"/>
  <c r="D215" i="14"/>
  <c r="G215" i="14"/>
  <c r="J215" i="14"/>
  <c r="M215" i="14"/>
  <c r="T215" i="14"/>
  <c r="D218" i="14"/>
  <c r="G218" i="14"/>
  <c r="J218" i="14"/>
  <c r="M218" i="14"/>
  <c r="T218" i="14"/>
  <c r="X220" i="14"/>
  <c r="D227" i="14"/>
  <c r="G227" i="14"/>
  <c r="J227" i="14"/>
  <c r="M227" i="14"/>
  <c r="T227" i="14"/>
  <c r="D230" i="14"/>
  <c r="G230" i="14"/>
  <c r="J230" i="14"/>
  <c r="M230" i="14"/>
  <c r="T230" i="14"/>
  <c r="D233" i="14"/>
  <c r="G233" i="14"/>
  <c r="J233" i="14"/>
  <c r="M233" i="14"/>
  <c r="T233" i="14"/>
  <c r="D236" i="14"/>
  <c r="G236" i="14"/>
  <c r="J236" i="14"/>
  <c r="M236" i="14"/>
  <c r="T236" i="14"/>
  <c r="D239" i="14"/>
  <c r="G239" i="14"/>
  <c r="J239" i="14"/>
  <c r="M239" i="14"/>
  <c r="T239" i="14"/>
  <c r="D242" i="14"/>
  <c r="G242" i="14"/>
  <c r="J242" i="14"/>
  <c r="M242" i="14"/>
  <c r="T242" i="14"/>
  <c r="D245" i="14"/>
  <c r="G245" i="14"/>
  <c r="J245" i="14"/>
  <c r="M245" i="14"/>
  <c r="T245" i="14"/>
  <c r="X247" i="14"/>
  <c r="D254" i="14"/>
  <c r="G254" i="14"/>
  <c r="J254" i="14"/>
  <c r="M254" i="14"/>
  <c r="T254" i="14"/>
  <c r="D257" i="14"/>
  <c r="G257" i="14"/>
  <c r="J257" i="14"/>
  <c r="M257" i="14"/>
  <c r="T257" i="14"/>
  <c r="D260" i="14"/>
  <c r="G260" i="14"/>
  <c r="J260" i="14"/>
  <c r="M260" i="14"/>
  <c r="T260" i="14"/>
  <c r="D263" i="14"/>
  <c r="G263" i="14"/>
  <c r="J263" i="14"/>
  <c r="M263" i="14"/>
  <c r="T263" i="14"/>
  <c r="D266" i="14"/>
  <c r="G266" i="14"/>
  <c r="J266" i="14"/>
  <c r="M266" i="14"/>
  <c r="T266" i="14"/>
  <c r="D269" i="14"/>
  <c r="G269" i="14"/>
  <c r="J269" i="14"/>
  <c r="M269" i="14"/>
  <c r="T269" i="14"/>
  <c r="D272" i="14"/>
  <c r="G272" i="14"/>
  <c r="J272" i="14"/>
  <c r="M272" i="14"/>
  <c r="T272" i="14"/>
  <c r="X274" i="14"/>
  <c r="X277" i="14"/>
  <c r="D11" i="5"/>
  <c r="D199" i="14"/>
  <c r="G199" i="14"/>
  <c r="J199" i="14"/>
  <c r="M199" i="14"/>
  <c r="T199" i="14"/>
  <c r="D202" i="14"/>
  <c r="G202" i="14"/>
  <c r="J202" i="14"/>
  <c r="M202" i="14"/>
  <c r="T202" i="14"/>
  <c r="D205" i="14"/>
  <c r="G205" i="14"/>
  <c r="J205" i="14"/>
  <c r="M205" i="14"/>
  <c r="T205" i="14"/>
  <c r="D208" i="14"/>
  <c r="G208" i="14"/>
  <c r="J208" i="14"/>
  <c r="M208" i="14"/>
  <c r="T208" i="14"/>
  <c r="D211" i="14"/>
  <c r="G211" i="14"/>
  <c r="J211" i="14"/>
  <c r="M211" i="14"/>
  <c r="T211" i="14"/>
  <c r="D214" i="14"/>
  <c r="G214" i="14"/>
  <c r="J214" i="14"/>
  <c r="M214" i="14"/>
  <c r="T214" i="14"/>
  <c r="D217" i="14"/>
  <c r="G217" i="14"/>
  <c r="J217" i="14"/>
  <c r="M217" i="14"/>
  <c r="T217" i="14"/>
  <c r="X219" i="14"/>
  <c r="D226" i="14"/>
  <c r="G226" i="14"/>
  <c r="J226" i="14"/>
  <c r="M226" i="14"/>
  <c r="T226" i="14"/>
  <c r="D229" i="14"/>
  <c r="G229" i="14"/>
  <c r="J229" i="14"/>
  <c r="M229" i="14"/>
  <c r="T229" i="14"/>
  <c r="D232" i="14"/>
  <c r="G232" i="14"/>
  <c r="J232" i="14"/>
  <c r="M232" i="14"/>
  <c r="T232" i="14"/>
  <c r="D235" i="14"/>
  <c r="G235" i="14"/>
  <c r="J235" i="14"/>
  <c r="M235" i="14"/>
  <c r="T235" i="14"/>
  <c r="D238" i="14"/>
  <c r="G238" i="14"/>
  <c r="J238" i="14"/>
  <c r="M238" i="14"/>
  <c r="T238" i="14"/>
  <c r="D241" i="14"/>
  <c r="G241" i="14"/>
  <c r="J241" i="14"/>
  <c r="M241" i="14"/>
  <c r="T241" i="14"/>
  <c r="D244" i="14"/>
  <c r="G244" i="14"/>
  <c r="J244" i="14"/>
  <c r="M244" i="14"/>
  <c r="T244" i="14"/>
  <c r="X246" i="14"/>
  <c r="D253" i="14"/>
  <c r="G253" i="14"/>
  <c r="J253" i="14"/>
  <c r="M253" i="14"/>
  <c r="T253" i="14"/>
  <c r="D256" i="14"/>
  <c r="G256" i="14"/>
  <c r="J256" i="14"/>
  <c r="M256" i="14"/>
  <c r="T256" i="14"/>
  <c r="D259" i="14"/>
  <c r="G259" i="14"/>
  <c r="J259" i="14"/>
  <c r="M259" i="14"/>
  <c r="T259" i="14"/>
  <c r="D262" i="14"/>
  <c r="G262" i="14"/>
  <c r="J262" i="14"/>
  <c r="M262" i="14"/>
  <c r="T262" i="14"/>
  <c r="D265" i="14"/>
  <c r="G265" i="14"/>
  <c r="J265" i="14"/>
  <c r="M265" i="14"/>
  <c r="T265" i="14"/>
  <c r="D268" i="14"/>
  <c r="G268" i="14"/>
  <c r="J268" i="14"/>
  <c r="M268" i="14"/>
  <c r="T268" i="14"/>
  <c r="D271" i="14"/>
  <c r="G271" i="14"/>
  <c r="J271" i="14"/>
  <c r="M271" i="14"/>
  <c r="T271" i="14"/>
  <c r="X273" i="14"/>
  <c r="X276" i="14"/>
  <c r="D10" i="5"/>
  <c r="D109" i="14"/>
  <c r="G109" i="14"/>
  <c r="J109" i="14"/>
  <c r="M109" i="14"/>
  <c r="T109" i="14"/>
  <c r="D112" i="14"/>
  <c r="G112" i="14"/>
  <c r="J112" i="14"/>
  <c r="M112" i="14"/>
  <c r="T112" i="14"/>
  <c r="D115" i="14"/>
  <c r="G115" i="14"/>
  <c r="J115" i="14"/>
  <c r="M115" i="14"/>
  <c r="T115" i="14"/>
  <c r="D118" i="14"/>
  <c r="G118" i="14"/>
  <c r="J118" i="14"/>
  <c r="M118" i="14"/>
  <c r="T118" i="14"/>
  <c r="D121" i="14"/>
  <c r="G121" i="14"/>
  <c r="J121" i="14"/>
  <c r="M121" i="14"/>
  <c r="T121" i="14"/>
  <c r="D124" i="14"/>
  <c r="G124" i="14"/>
  <c r="J124" i="14"/>
  <c r="M124" i="14"/>
  <c r="T124" i="14"/>
  <c r="D127" i="14"/>
  <c r="G127" i="14"/>
  <c r="J127" i="14"/>
  <c r="M127" i="14"/>
  <c r="T127" i="14"/>
  <c r="X129" i="14"/>
  <c r="D136" i="14"/>
  <c r="G136" i="14"/>
  <c r="J136" i="14"/>
  <c r="M136" i="14"/>
  <c r="T136" i="14"/>
  <c r="D139" i="14"/>
  <c r="G139" i="14"/>
  <c r="J139" i="14"/>
  <c r="M139" i="14"/>
  <c r="T139" i="14"/>
  <c r="D142" i="14"/>
  <c r="G142" i="14"/>
  <c r="J142" i="14"/>
  <c r="M142" i="14"/>
  <c r="T142" i="14"/>
  <c r="D145" i="14"/>
  <c r="G145" i="14"/>
  <c r="J145" i="14"/>
  <c r="M145" i="14"/>
  <c r="T145" i="14"/>
  <c r="D148" i="14"/>
  <c r="G148" i="14"/>
  <c r="J148" i="14"/>
  <c r="M148" i="14"/>
  <c r="T148" i="14"/>
  <c r="D151" i="14"/>
  <c r="G151" i="14"/>
  <c r="J151" i="14"/>
  <c r="M151" i="14"/>
  <c r="T151" i="14"/>
  <c r="D154" i="14"/>
  <c r="G154" i="14"/>
  <c r="J154" i="14"/>
  <c r="M154" i="14"/>
  <c r="T154" i="14"/>
  <c r="X156" i="14"/>
  <c r="D163" i="14"/>
  <c r="G163" i="14"/>
  <c r="J163" i="14"/>
  <c r="M163" i="14"/>
  <c r="T163" i="14"/>
  <c r="D166" i="14"/>
  <c r="G166" i="14"/>
  <c r="J166" i="14"/>
  <c r="M166" i="14"/>
  <c r="T166" i="14"/>
  <c r="D169" i="14"/>
  <c r="G169" i="14"/>
  <c r="J169" i="14"/>
  <c r="M169" i="14"/>
  <c r="T169" i="14"/>
  <c r="D172" i="14"/>
  <c r="G172" i="14"/>
  <c r="J172" i="14"/>
  <c r="M172" i="14"/>
  <c r="T172" i="14"/>
  <c r="D175" i="14"/>
  <c r="G175" i="14"/>
  <c r="J175" i="14"/>
  <c r="M175" i="14"/>
  <c r="T175" i="14"/>
  <c r="D178" i="14"/>
  <c r="G178" i="14"/>
  <c r="J178" i="14"/>
  <c r="M178" i="14"/>
  <c r="T178" i="14"/>
  <c r="D181" i="14"/>
  <c r="G181" i="14"/>
  <c r="J181" i="14"/>
  <c r="M181" i="14"/>
  <c r="T181" i="14"/>
  <c r="X183" i="14"/>
  <c r="X186" i="14"/>
  <c r="C11" i="5"/>
  <c r="D108" i="14"/>
  <c r="G108" i="14"/>
  <c r="J108" i="14"/>
  <c r="M108" i="14"/>
  <c r="T108" i="14"/>
  <c r="D111" i="14"/>
  <c r="G111" i="14"/>
  <c r="J111" i="14"/>
  <c r="M111" i="14"/>
  <c r="T111" i="14"/>
  <c r="D114" i="14"/>
  <c r="G114" i="14"/>
  <c r="J114" i="14"/>
  <c r="M114" i="14"/>
  <c r="T114" i="14"/>
  <c r="D117" i="14"/>
  <c r="G117" i="14"/>
  <c r="J117" i="14"/>
  <c r="M117" i="14"/>
  <c r="T117" i="14"/>
  <c r="D120" i="14"/>
  <c r="G120" i="14"/>
  <c r="J120" i="14"/>
  <c r="M120" i="14"/>
  <c r="T120" i="14"/>
  <c r="D123" i="14"/>
  <c r="G123" i="14"/>
  <c r="J123" i="14"/>
  <c r="M123" i="14"/>
  <c r="T123" i="14"/>
  <c r="D126" i="14"/>
  <c r="G126" i="14"/>
  <c r="J126" i="14"/>
  <c r="M126" i="14"/>
  <c r="T126" i="14"/>
  <c r="X128" i="14"/>
  <c r="D135" i="14"/>
  <c r="G135" i="14"/>
  <c r="J135" i="14"/>
  <c r="M135" i="14"/>
  <c r="T135" i="14"/>
  <c r="D138" i="14"/>
  <c r="G138" i="14"/>
  <c r="J138" i="14"/>
  <c r="M138" i="14"/>
  <c r="T138" i="14"/>
  <c r="D141" i="14"/>
  <c r="G141" i="14"/>
  <c r="J141" i="14"/>
  <c r="M141" i="14"/>
  <c r="T141" i="14"/>
  <c r="D144" i="14"/>
  <c r="G144" i="14"/>
  <c r="J144" i="14"/>
  <c r="M144" i="14"/>
  <c r="T144" i="14"/>
  <c r="D147" i="14"/>
  <c r="G147" i="14"/>
  <c r="J147" i="14"/>
  <c r="M147" i="14"/>
  <c r="T147" i="14"/>
  <c r="D150" i="14"/>
  <c r="G150" i="14"/>
  <c r="J150" i="14"/>
  <c r="M150" i="14"/>
  <c r="T150" i="14"/>
  <c r="D153" i="14"/>
  <c r="G153" i="14"/>
  <c r="J153" i="14"/>
  <c r="M153" i="14"/>
  <c r="T153" i="14"/>
  <c r="X155" i="14"/>
  <c r="D162" i="14"/>
  <c r="G162" i="14"/>
  <c r="J162" i="14"/>
  <c r="M162" i="14"/>
  <c r="T162" i="14"/>
  <c r="D165" i="14"/>
  <c r="G165" i="14"/>
  <c r="J165" i="14"/>
  <c r="M165" i="14"/>
  <c r="T165" i="14"/>
  <c r="D168" i="14"/>
  <c r="G168" i="14"/>
  <c r="J168" i="14"/>
  <c r="M168" i="14"/>
  <c r="T168" i="14"/>
  <c r="D171" i="14"/>
  <c r="G171" i="14"/>
  <c r="J171" i="14"/>
  <c r="M171" i="14"/>
  <c r="T171" i="14"/>
  <c r="D174" i="14"/>
  <c r="G174" i="14"/>
  <c r="J174" i="14"/>
  <c r="M174" i="14"/>
  <c r="T174" i="14"/>
  <c r="D177" i="14"/>
  <c r="G177" i="14"/>
  <c r="J177" i="14"/>
  <c r="M177" i="14"/>
  <c r="T177" i="14"/>
  <c r="D180" i="14"/>
  <c r="G180" i="14"/>
  <c r="J180" i="14"/>
  <c r="M180" i="14"/>
  <c r="T180" i="14"/>
  <c r="X182" i="14"/>
  <c r="X185" i="14"/>
  <c r="C10" i="5"/>
  <c r="D16" i="14"/>
  <c r="G16" i="14"/>
  <c r="J16" i="14"/>
  <c r="M16" i="14"/>
  <c r="T16" i="14"/>
  <c r="D19" i="14"/>
  <c r="G19" i="14"/>
  <c r="J19" i="14"/>
  <c r="M19" i="14"/>
  <c r="T19" i="14"/>
  <c r="D22" i="14"/>
  <c r="G22" i="14"/>
  <c r="J22" i="14"/>
  <c r="M22" i="14"/>
  <c r="T22" i="14"/>
  <c r="D25" i="14"/>
  <c r="G25" i="14"/>
  <c r="J25" i="14"/>
  <c r="M25" i="14"/>
  <c r="T25" i="14"/>
  <c r="D28" i="14"/>
  <c r="G28" i="14"/>
  <c r="J28" i="14"/>
  <c r="M28" i="14"/>
  <c r="T28" i="14"/>
  <c r="D31" i="14"/>
  <c r="G31" i="14"/>
  <c r="J31" i="14"/>
  <c r="M31" i="14"/>
  <c r="T31" i="14"/>
  <c r="D34" i="14"/>
  <c r="G34" i="14"/>
  <c r="J34" i="14"/>
  <c r="M34" i="14"/>
  <c r="T34" i="14"/>
  <c r="X36" i="14"/>
  <c r="D43" i="14"/>
  <c r="G43" i="14"/>
  <c r="J43" i="14"/>
  <c r="M43" i="14"/>
  <c r="T43" i="14"/>
  <c r="D46" i="14"/>
  <c r="G46" i="14"/>
  <c r="J46" i="14"/>
  <c r="M46" i="14"/>
  <c r="T46" i="14"/>
  <c r="D49" i="14"/>
  <c r="G49" i="14"/>
  <c r="J49" i="14"/>
  <c r="M49" i="14"/>
  <c r="T49" i="14"/>
  <c r="D52" i="14"/>
  <c r="G52" i="14"/>
  <c r="J52" i="14"/>
  <c r="M52" i="14"/>
  <c r="T52" i="14"/>
  <c r="D55" i="14"/>
  <c r="G55" i="14"/>
  <c r="J55" i="14"/>
  <c r="M55" i="14"/>
  <c r="T55" i="14"/>
  <c r="D58" i="14"/>
  <c r="G58" i="14"/>
  <c r="J58" i="14"/>
  <c r="M58" i="14"/>
  <c r="T58" i="14"/>
  <c r="D61" i="14"/>
  <c r="G61" i="14"/>
  <c r="J61" i="14"/>
  <c r="M61" i="14"/>
  <c r="T61" i="14"/>
  <c r="X63" i="14"/>
  <c r="D70" i="14"/>
  <c r="G70" i="14"/>
  <c r="J70" i="14"/>
  <c r="M70" i="14"/>
  <c r="T70" i="14"/>
  <c r="D73" i="14"/>
  <c r="G73" i="14"/>
  <c r="J73" i="14"/>
  <c r="M73" i="14"/>
  <c r="T73" i="14"/>
  <c r="D76" i="14"/>
  <c r="G76" i="14"/>
  <c r="J76" i="14"/>
  <c r="M76" i="14"/>
  <c r="T76" i="14"/>
  <c r="D79" i="14"/>
  <c r="G79" i="14"/>
  <c r="J79" i="14"/>
  <c r="M79" i="14"/>
  <c r="T79" i="14"/>
  <c r="D82" i="14"/>
  <c r="G82" i="14"/>
  <c r="J82" i="14"/>
  <c r="M82" i="14"/>
  <c r="T82" i="14"/>
  <c r="D85" i="14"/>
  <c r="G85" i="14"/>
  <c r="J85" i="14"/>
  <c r="M85" i="14"/>
  <c r="T85" i="14"/>
  <c r="D88" i="14"/>
  <c r="G88" i="14"/>
  <c r="J88" i="14"/>
  <c r="M88" i="14"/>
  <c r="T88" i="14"/>
  <c r="X90" i="14"/>
  <c r="X93" i="14"/>
  <c r="B11" i="5"/>
  <c r="D15" i="14"/>
  <c r="G15" i="14"/>
  <c r="J15" i="14"/>
  <c r="M15" i="14"/>
  <c r="T15" i="14"/>
  <c r="D18" i="14"/>
  <c r="G18" i="14"/>
  <c r="J18" i="14"/>
  <c r="M18" i="14"/>
  <c r="T18" i="14"/>
  <c r="D21" i="14"/>
  <c r="G21" i="14"/>
  <c r="J21" i="14"/>
  <c r="M21" i="14"/>
  <c r="T21" i="14"/>
  <c r="D24" i="14"/>
  <c r="G24" i="14"/>
  <c r="J24" i="14"/>
  <c r="M24" i="14"/>
  <c r="T24" i="14"/>
  <c r="D27" i="14"/>
  <c r="G27" i="14"/>
  <c r="J27" i="14"/>
  <c r="M27" i="14"/>
  <c r="T27" i="14"/>
  <c r="D30" i="14"/>
  <c r="G30" i="14"/>
  <c r="J30" i="14"/>
  <c r="M30" i="14"/>
  <c r="T30" i="14"/>
  <c r="D33" i="14"/>
  <c r="G33" i="14"/>
  <c r="J33" i="14"/>
  <c r="M33" i="14"/>
  <c r="T33" i="14"/>
  <c r="X35" i="14"/>
  <c r="D42" i="14"/>
  <c r="G42" i="14"/>
  <c r="J42" i="14"/>
  <c r="M42" i="14"/>
  <c r="T42" i="14"/>
  <c r="D45" i="14"/>
  <c r="G45" i="14"/>
  <c r="J45" i="14"/>
  <c r="M45" i="14"/>
  <c r="T45" i="14"/>
  <c r="D48" i="14"/>
  <c r="G48" i="14"/>
  <c r="J48" i="14"/>
  <c r="M48" i="14"/>
  <c r="T48" i="14"/>
  <c r="D51" i="14"/>
  <c r="G51" i="14"/>
  <c r="J51" i="14"/>
  <c r="M51" i="14"/>
  <c r="T51" i="14"/>
  <c r="D54" i="14"/>
  <c r="G54" i="14"/>
  <c r="J54" i="14"/>
  <c r="M54" i="14"/>
  <c r="T54" i="14"/>
  <c r="D57" i="14"/>
  <c r="G57" i="14"/>
  <c r="J57" i="14"/>
  <c r="M57" i="14"/>
  <c r="T57" i="14"/>
  <c r="D60" i="14"/>
  <c r="G60" i="14"/>
  <c r="J60" i="14"/>
  <c r="M60" i="14"/>
  <c r="T60" i="14"/>
  <c r="X62" i="14"/>
  <c r="D69" i="14"/>
  <c r="G69" i="14"/>
  <c r="J69" i="14"/>
  <c r="M69" i="14"/>
  <c r="T69" i="14"/>
  <c r="D72" i="14"/>
  <c r="G72" i="14"/>
  <c r="J72" i="14"/>
  <c r="M72" i="14"/>
  <c r="T72" i="14"/>
  <c r="D75" i="14"/>
  <c r="G75" i="14"/>
  <c r="J75" i="14"/>
  <c r="M75" i="14"/>
  <c r="T75" i="14"/>
  <c r="D78" i="14"/>
  <c r="G78" i="14"/>
  <c r="J78" i="14"/>
  <c r="M78" i="14"/>
  <c r="T78" i="14"/>
  <c r="D81" i="14"/>
  <c r="G81" i="14"/>
  <c r="J81" i="14"/>
  <c r="M81" i="14"/>
  <c r="T81" i="14"/>
  <c r="D84" i="14"/>
  <c r="G84" i="14"/>
  <c r="J84" i="14"/>
  <c r="M84" i="14"/>
  <c r="T84" i="14"/>
  <c r="D87" i="14"/>
  <c r="G87" i="14"/>
  <c r="J87" i="14"/>
  <c r="M87" i="14"/>
  <c r="T87" i="14"/>
  <c r="X89" i="14"/>
  <c r="X92" i="14"/>
  <c r="B10" i="5"/>
  <c r="L5" i="5"/>
  <c r="S5" i="5"/>
  <c r="S4" i="5"/>
  <c r="R5" i="5"/>
  <c r="R4" i="5"/>
  <c r="Q5" i="5"/>
  <c r="Q4" i="5"/>
  <c r="P5" i="5"/>
  <c r="P4" i="5"/>
  <c r="O5" i="5"/>
  <c r="O4" i="5"/>
  <c r="N5" i="5"/>
  <c r="N4" i="5"/>
  <c r="M5" i="5"/>
  <c r="M4" i="5"/>
  <c r="L4" i="5"/>
  <c r="K5" i="5"/>
  <c r="K4" i="5"/>
  <c r="J5" i="5"/>
  <c r="J4" i="5"/>
  <c r="I5" i="5"/>
  <c r="I4" i="5"/>
  <c r="H5" i="5"/>
  <c r="H4" i="5"/>
  <c r="G5" i="5"/>
  <c r="G4" i="5"/>
  <c r="F5" i="5"/>
  <c r="F4" i="5"/>
  <c r="E5" i="5"/>
  <c r="E4" i="5"/>
  <c r="D5" i="5"/>
  <c r="D4" i="5"/>
  <c r="C5" i="5"/>
  <c r="C4" i="5"/>
  <c r="B5" i="5"/>
  <c r="B4" i="5"/>
  <c r="C29" i="12"/>
  <c r="D29" i="12"/>
  <c r="E29" i="12"/>
  <c r="F29" i="12"/>
  <c r="G29" i="12"/>
  <c r="H29" i="12"/>
  <c r="I29" i="12"/>
  <c r="J29" i="12"/>
  <c r="K29" i="12"/>
  <c r="K24" i="12"/>
  <c r="K25" i="12"/>
  <c r="K26" i="12"/>
  <c r="K27" i="12"/>
  <c r="K28" i="12"/>
  <c r="J24" i="12"/>
  <c r="J25" i="12"/>
  <c r="J26" i="12"/>
  <c r="J27" i="12"/>
  <c r="J28" i="12"/>
  <c r="I24" i="12"/>
  <c r="I25" i="12"/>
  <c r="I26" i="12"/>
  <c r="I27" i="12"/>
  <c r="I28" i="12"/>
  <c r="H24" i="12"/>
  <c r="H25" i="12"/>
  <c r="H26" i="12"/>
  <c r="H27" i="12"/>
  <c r="H28" i="12"/>
  <c r="G24" i="12"/>
  <c r="G25" i="12"/>
  <c r="G26" i="12"/>
  <c r="G27" i="12"/>
  <c r="G28" i="12"/>
  <c r="K23" i="12"/>
  <c r="J23" i="12"/>
  <c r="I23" i="12"/>
  <c r="H23" i="12"/>
  <c r="G23" i="12"/>
  <c r="F24" i="12"/>
  <c r="F25" i="12"/>
  <c r="F26" i="12"/>
  <c r="F27" i="12"/>
  <c r="F28" i="12"/>
  <c r="F23" i="12"/>
  <c r="E24" i="12"/>
  <c r="E25" i="12"/>
  <c r="E26" i="12"/>
  <c r="E27" i="12"/>
  <c r="E28" i="12"/>
  <c r="E23" i="12"/>
  <c r="D24" i="12"/>
  <c r="D25" i="12"/>
  <c r="D26" i="12"/>
  <c r="D27" i="12"/>
  <c r="D28" i="12"/>
  <c r="D23" i="12"/>
  <c r="C24" i="12"/>
  <c r="C25" i="12"/>
  <c r="C26" i="12"/>
  <c r="C27" i="12"/>
  <c r="C28" i="12"/>
  <c r="C23" i="12"/>
  <c r="S545" i="14"/>
  <c r="S542" i="14"/>
  <c r="S539" i="14"/>
  <c r="S536" i="14"/>
  <c r="S533" i="14"/>
  <c r="S530" i="14"/>
  <c r="S527" i="14"/>
  <c r="S526" i="14"/>
  <c r="S518" i="14"/>
  <c r="S515" i="14"/>
  <c r="S512" i="14"/>
  <c r="S509" i="14"/>
  <c r="S506" i="14"/>
  <c r="S503" i="14"/>
  <c r="S500" i="14"/>
  <c r="S499" i="14"/>
  <c r="S491" i="14"/>
  <c r="S488" i="14"/>
  <c r="S485" i="14"/>
  <c r="S482" i="14"/>
  <c r="S479" i="14"/>
  <c r="S476" i="14"/>
  <c r="S473" i="14"/>
  <c r="S454" i="14"/>
  <c r="S451" i="14"/>
  <c r="S448" i="14"/>
  <c r="S445" i="14"/>
  <c r="S442" i="14"/>
  <c r="S439" i="14"/>
  <c r="S436" i="14"/>
  <c r="S435" i="14"/>
  <c r="S427" i="14"/>
  <c r="S424" i="14"/>
  <c r="S421" i="14"/>
  <c r="S418" i="14"/>
  <c r="S415" i="14"/>
  <c r="S412" i="14"/>
  <c r="S409" i="14"/>
  <c r="S408" i="14"/>
  <c r="S400" i="14"/>
  <c r="S397" i="14"/>
  <c r="S394" i="14"/>
  <c r="S391" i="14"/>
  <c r="S388" i="14"/>
  <c r="S385" i="14"/>
  <c r="S382" i="14"/>
  <c r="S361" i="14"/>
  <c r="S358" i="14"/>
  <c r="S355" i="14"/>
  <c r="S352" i="14"/>
  <c r="S349" i="14"/>
  <c r="S346" i="14"/>
  <c r="S343" i="14"/>
  <c r="S342" i="14"/>
  <c r="S334" i="14"/>
  <c r="S331" i="14"/>
  <c r="S328" i="14"/>
  <c r="S325" i="14"/>
  <c r="S322" i="14"/>
  <c r="S319" i="14"/>
  <c r="S316" i="14"/>
  <c r="S315" i="14"/>
  <c r="S307" i="14"/>
  <c r="S304" i="14"/>
  <c r="S301" i="14"/>
  <c r="S298" i="14"/>
  <c r="S295" i="14"/>
  <c r="S292" i="14"/>
  <c r="S289" i="14"/>
  <c r="S270" i="14"/>
  <c r="S267" i="14"/>
  <c r="S264" i="14"/>
  <c r="S261" i="14"/>
  <c r="S258" i="14"/>
  <c r="S255" i="14"/>
  <c r="S252" i="14"/>
  <c r="S251" i="14"/>
  <c r="S243" i="14"/>
  <c r="S240" i="14"/>
  <c r="S237" i="14"/>
  <c r="S234" i="14"/>
  <c r="S231" i="14"/>
  <c r="S228" i="14"/>
  <c r="S225" i="14"/>
  <c r="S224" i="14"/>
  <c r="S216" i="14"/>
  <c r="S213" i="14"/>
  <c r="S210" i="14"/>
  <c r="S207" i="14"/>
  <c r="S204" i="14"/>
  <c r="S201" i="14"/>
  <c r="S198" i="14"/>
  <c r="S179" i="14"/>
  <c r="S176" i="14"/>
  <c r="S173" i="14"/>
  <c r="S170" i="14"/>
  <c r="S167" i="14"/>
  <c r="S164" i="14"/>
  <c r="S161" i="14"/>
  <c r="S160" i="14"/>
  <c r="S152" i="14"/>
  <c r="S149" i="14"/>
  <c r="S146" i="14"/>
  <c r="S143" i="14"/>
  <c r="S140" i="14"/>
  <c r="S137" i="14"/>
  <c r="S134" i="14"/>
  <c r="S133" i="14"/>
  <c r="S125" i="14"/>
  <c r="S122" i="14"/>
  <c r="S119" i="14"/>
  <c r="S116" i="14"/>
  <c r="S113" i="14"/>
  <c r="S110" i="14"/>
  <c r="S107" i="14"/>
  <c r="S40" i="14"/>
  <c r="S41" i="14"/>
  <c r="S44" i="14"/>
  <c r="S47" i="14"/>
  <c r="S50" i="14"/>
  <c r="S53" i="14"/>
  <c r="S56" i="14"/>
  <c r="S59" i="14"/>
  <c r="S67" i="14"/>
  <c r="S68" i="14"/>
  <c r="S71" i="14"/>
  <c r="S74" i="14"/>
  <c r="S77" i="14"/>
  <c r="S80" i="14"/>
  <c r="S83" i="14"/>
  <c r="S86" i="14"/>
  <c r="S17" i="14"/>
  <c r="S20" i="14"/>
  <c r="S23" i="14"/>
  <c r="S26" i="14"/>
  <c r="S29" i="14"/>
  <c r="S32" i="14"/>
  <c r="S14" i="14"/>
</calcChain>
</file>

<file path=xl/sharedStrings.xml><?xml version="1.0" encoding="utf-8"?>
<sst xmlns="http://schemas.openxmlformats.org/spreadsheetml/2006/main" count="1459" uniqueCount="167">
  <si>
    <t>Exercise</t>
  </si>
  <si>
    <t>Load</t>
  </si>
  <si>
    <t>Set 1</t>
  </si>
  <si>
    <t>Set 2</t>
  </si>
  <si>
    <t>Set 3</t>
  </si>
  <si>
    <t>Set 4</t>
  </si>
  <si>
    <t>Back Squat</t>
  </si>
  <si>
    <t>Total Volume Load</t>
  </si>
  <si>
    <t>Reps</t>
  </si>
  <si>
    <t>W1 S2</t>
  </si>
  <si>
    <t>W1 S1</t>
  </si>
  <si>
    <t>W1 S3</t>
  </si>
  <si>
    <t>W2 S1</t>
  </si>
  <si>
    <t>W2 S2</t>
  </si>
  <si>
    <t>W2 S3</t>
  </si>
  <si>
    <t>W3 S1</t>
  </si>
  <si>
    <t>W3 S2</t>
  </si>
  <si>
    <t>W3 S3</t>
  </si>
  <si>
    <t>W4 S1</t>
  </si>
  <si>
    <t>W4 S2</t>
  </si>
  <si>
    <t>W4 S3</t>
  </si>
  <si>
    <t>W5 S1</t>
  </si>
  <si>
    <t>W5 S2</t>
  </si>
  <si>
    <t>W5 S3</t>
  </si>
  <si>
    <t>W6 S1</t>
  </si>
  <si>
    <t>W6 S2</t>
  </si>
  <si>
    <t>W6 S3</t>
  </si>
  <si>
    <t>W= week</t>
  </si>
  <si>
    <t>S = session</t>
  </si>
  <si>
    <t>Name:</t>
  </si>
  <si>
    <t>Sport:</t>
  </si>
  <si>
    <t>Training Week:</t>
  </si>
  <si>
    <t>Core Lift</t>
  </si>
  <si>
    <t>Front Squat</t>
  </si>
  <si>
    <t>Deadlift</t>
  </si>
  <si>
    <t>Split Squat</t>
  </si>
  <si>
    <t>TrapBar DL</t>
  </si>
  <si>
    <t>Bench Press</t>
  </si>
  <si>
    <t>Bench Pull</t>
  </si>
  <si>
    <t>WG Pull Up</t>
  </si>
  <si>
    <t>Chin Up</t>
  </si>
  <si>
    <t>Military Press</t>
  </si>
  <si>
    <t>Push Press</t>
  </si>
  <si>
    <t>Upper Push</t>
  </si>
  <si>
    <t>Upper Pull</t>
  </si>
  <si>
    <t>Trunk</t>
  </si>
  <si>
    <t>Box Jump</t>
  </si>
  <si>
    <t>Broad Jump</t>
  </si>
  <si>
    <t>CMJ</t>
  </si>
  <si>
    <t>Squat Jump</t>
  </si>
  <si>
    <t>Drop Jump</t>
  </si>
  <si>
    <t>Depth Jump</t>
  </si>
  <si>
    <t>SL Hop &amp; Stick</t>
  </si>
  <si>
    <t>Lateral Hop &amp; Stick</t>
  </si>
  <si>
    <t>Speed Skater</t>
  </si>
  <si>
    <t>Repeated Broad Jump</t>
  </si>
  <si>
    <t>SL Drop Jump</t>
  </si>
  <si>
    <t>SL Depth Jump</t>
  </si>
  <si>
    <t>DB Chest Press</t>
  </si>
  <si>
    <t>Incline Press</t>
  </si>
  <si>
    <t>Seated Shoulder Press</t>
  </si>
  <si>
    <t>Jammer</t>
  </si>
  <si>
    <t>Jammer Catch</t>
  </si>
  <si>
    <t>Seated Row</t>
  </si>
  <si>
    <t>SA Row</t>
  </si>
  <si>
    <t>Bent Over Row</t>
  </si>
  <si>
    <t>Band Pull Apart</t>
  </si>
  <si>
    <t>Overhead Shrug</t>
  </si>
  <si>
    <t>Hip Mobs</t>
  </si>
  <si>
    <t>Posterior Chain</t>
  </si>
  <si>
    <t>Accessory</t>
  </si>
  <si>
    <t>Prone Raise</t>
  </si>
  <si>
    <t>Prone ISO Hold</t>
  </si>
  <si>
    <t>Y, T, W</t>
  </si>
  <si>
    <t>Abdominal Roll Out</t>
  </si>
  <si>
    <t>McGill Crunch</t>
  </si>
  <si>
    <t>Deadbug</t>
  </si>
  <si>
    <t>Reactive Catch</t>
  </si>
  <si>
    <t>Birddog</t>
  </si>
  <si>
    <t>Plank</t>
  </si>
  <si>
    <t>Side Plank</t>
  </si>
  <si>
    <t>Bear Crawl</t>
  </si>
  <si>
    <t>Hip Thrust</t>
  </si>
  <si>
    <t>SLDL</t>
  </si>
  <si>
    <t>Walking lunge</t>
  </si>
  <si>
    <t>Glute Bridge</t>
  </si>
  <si>
    <t>SL SLDL</t>
  </si>
  <si>
    <t>Nordic Curls</t>
  </si>
  <si>
    <t>GHR</t>
  </si>
  <si>
    <t>Hammstring Curl</t>
  </si>
  <si>
    <t>Upper Misc</t>
  </si>
  <si>
    <t>Lower Misc</t>
  </si>
  <si>
    <t>DB Bicep Curl</t>
  </si>
  <si>
    <t>OH Tricep Ext</t>
  </si>
  <si>
    <t>Lateral Raise</t>
  </si>
  <si>
    <t>Tricep Cable Ext</t>
  </si>
  <si>
    <t>Skull Crusher</t>
  </si>
  <si>
    <t>BB Curl</t>
  </si>
  <si>
    <t>Hammer Curl</t>
  </si>
  <si>
    <t>Leg Press</t>
  </si>
  <si>
    <t>Leg Ext</t>
  </si>
  <si>
    <t>Walking Lunge</t>
  </si>
  <si>
    <t>Calf Raise</t>
  </si>
  <si>
    <t>Plyometric</t>
  </si>
  <si>
    <t>3a</t>
  </si>
  <si>
    <t>3b</t>
  </si>
  <si>
    <t>4a</t>
  </si>
  <si>
    <t>4b</t>
  </si>
  <si>
    <t>Actual Reps</t>
  </si>
  <si>
    <t>Week 1 Session 1</t>
  </si>
  <si>
    <t>Actual</t>
  </si>
  <si>
    <t>2a</t>
  </si>
  <si>
    <t>2b</t>
  </si>
  <si>
    <t>Week 1 Session 2</t>
  </si>
  <si>
    <t>Week 1 Session 3</t>
  </si>
  <si>
    <t>Ashley Morgan</t>
  </si>
  <si>
    <t>Rugby Union</t>
  </si>
  <si>
    <t xml:space="preserve">Prescribed </t>
  </si>
  <si>
    <t>Total Session Volume Load</t>
  </si>
  <si>
    <t>Week 2 Session 3</t>
  </si>
  <si>
    <t>Week 2 Session 2</t>
  </si>
  <si>
    <t>Week 2 Session 1</t>
  </si>
  <si>
    <t>Week 3 Session 1</t>
  </si>
  <si>
    <t>Week 3 Session 2</t>
  </si>
  <si>
    <t>Week 3 Session 3</t>
  </si>
  <si>
    <t>Week 4 Session 1</t>
  </si>
  <si>
    <t>Week 4 Session 2</t>
  </si>
  <si>
    <t>Week 4 Session 3</t>
  </si>
  <si>
    <t>Week 5 Session 1</t>
  </si>
  <si>
    <t>Week 6 Session 2</t>
  </si>
  <si>
    <t>Week 5 Session 2</t>
  </si>
  <si>
    <t>Week 5 Session 3</t>
  </si>
  <si>
    <t>Week 6 Session 1</t>
  </si>
  <si>
    <t>Week 6 Session 3</t>
  </si>
  <si>
    <t>% 1rm</t>
  </si>
  <si>
    <t>DELOAD</t>
  </si>
  <si>
    <t>Estimated 1RM (kg)</t>
  </si>
  <si>
    <t>2 Reps</t>
  </si>
  <si>
    <t>3 Reps</t>
  </si>
  <si>
    <t>Prescribed Volume Load</t>
  </si>
  <si>
    <t>Intensity %</t>
  </si>
  <si>
    <t>Actual Volume Load</t>
  </si>
  <si>
    <t>S1</t>
  </si>
  <si>
    <t>S3</t>
  </si>
  <si>
    <t>S2</t>
  </si>
  <si>
    <t>WEEK1</t>
  </si>
  <si>
    <t>WEEK2</t>
  </si>
  <si>
    <t>WEEK3</t>
  </si>
  <si>
    <t>WEEK4</t>
  </si>
  <si>
    <t>WEEK5</t>
  </si>
  <si>
    <t>WEEK6</t>
  </si>
  <si>
    <t>Fatigue</t>
  </si>
  <si>
    <t>Stress</t>
  </si>
  <si>
    <t>Mood</t>
  </si>
  <si>
    <t>Muscle Stiffness</t>
  </si>
  <si>
    <t>Sleep Quality</t>
  </si>
  <si>
    <t>Prescribed</t>
  </si>
  <si>
    <t>Total Weekly Volume Load</t>
  </si>
  <si>
    <t>Daily Volume/Intensity</t>
  </si>
  <si>
    <t xml:space="preserve">Weekly Volume/Instensity </t>
  </si>
  <si>
    <t>Week1</t>
  </si>
  <si>
    <t>Week2</t>
  </si>
  <si>
    <t>Week3</t>
  </si>
  <si>
    <t>Week4</t>
  </si>
  <si>
    <t>Week5</t>
  </si>
  <si>
    <t>Week6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</si>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</sst>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F8BF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6" xfId="0" applyBorder="1"/>
    <xf numFmtId="0" fontId="1" fillId="0" borderId="8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Fill="1" applyBorder="1"/>
    <xf numFmtId="0" fontId="0" fillId="0" borderId="11" xfId="0" applyBorder="1"/>
    <xf numFmtId="0" fontId="1" fillId="0" borderId="11" xfId="0" applyFont="1" applyBorder="1"/>
    <xf numFmtId="0" fontId="0" fillId="0" borderId="14" xfId="0" applyBorder="1"/>
    <xf numFmtId="0" fontId="1" fillId="0" borderId="15" xfId="0" applyFont="1" applyBorder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2" borderId="5" xfId="0" applyFill="1" applyBorder="1"/>
    <xf numFmtId="0" fontId="1" fillId="2" borderId="5" xfId="0" applyFont="1" applyFill="1" applyBorder="1"/>
    <xf numFmtId="9" fontId="1" fillId="2" borderId="5" xfId="0" applyNumberFormat="1" applyFont="1" applyFill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1" fillId="2" borderId="6" xfId="0" applyFont="1" applyFill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9" xfId="0" applyBorder="1"/>
    <xf numFmtId="0" fontId="0" fillId="0" borderId="12" xfId="0" applyBorder="1"/>
    <xf numFmtId="0" fontId="1" fillId="0" borderId="14" xfId="0" applyFont="1" applyBorder="1"/>
    <xf numFmtId="0" fontId="1" fillId="0" borderId="0" xfId="0" applyFont="1" applyBorder="1" applyAlignment="1"/>
    <xf numFmtId="0" fontId="0" fillId="0" borderId="19" xfId="0" applyBorder="1"/>
    <xf numFmtId="0" fontId="0" fillId="0" borderId="14" xfId="0" applyBorder="1" applyAlignment="1">
      <alignment horizontal="right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1" fillId="0" borderId="14" xfId="0" applyFont="1" applyFill="1" applyBorder="1"/>
    <xf numFmtId="0" fontId="0" fillId="0" borderId="5" xfId="0" applyBorder="1"/>
    <xf numFmtId="0" fontId="1" fillId="0" borderId="9" xfId="0" applyFont="1" applyBorder="1"/>
    <xf numFmtId="0" fontId="1" fillId="0" borderId="9" xfId="0" applyFont="1" applyBorder="1" applyAlignment="1"/>
    <xf numFmtId="0" fontId="1" fillId="0" borderId="10" xfId="0" applyFont="1" applyBorder="1"/>
    <xf numFmtId="0" fontId="0" fillId="0" borderId="20" xfId="0" applyBorder="1"/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3F8B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</a:t>
            </a:r>
            <a:r>
              <a:rPr lang="en-US" baseline="0"/>
              <a:t> Intensity Vs Load Volume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Data'!$A$4</c:f>
              <c:strCache>
                <c:ptCount val="1"/>
                <c:pt idx="0">
                  <c:v>Prescribed Volume 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'Summary Data'!$B$3:$S$3</c:f>
              <c:strCache>
                <c:ptCount val="18"/>
                <c:pt idx="0">
                  <c:v>W1 S1</c:v>
                </c:pt>
                <c:pt idx="1">
                  <c:v>W1 S2</c:v>
                </c:pt>
                <c:pt idx="2">
                  <c:v>W1 S3</c:v>
                </c:pt>
                <c:pt idx="3">
                  <c:v>W2 S1</c:v>
                </c:pt>
                <c:pt idx="4">
                  <c:v>W2 S2</c:v>
                </c:pt>
                <c:pt idx="5">
                  <c:v>W2 S3</c:v>
                </c:pt>
                <c:pt idx="6">
                  <c:v>W3 S1</c:v>
                </c:pt>
                <c:pt idx="7">
                  <c:v>W3 S2</c:v>
                </c:pt>
                <c:pt idx="8">
                  <c:v>W3 S3</c:v>
                </c:pt>
                <c:pt idx="9">
                  <c:v>W4 S1</c:v>
                </c:pt>
                <c:pt idx="10">
                  <c:v>W4 S2</c:v>
                </c:pt>
                <c:pt idx="11">
                  <c:v>W4 S3</c:v>
                </c:pt>
                <c:pt idx="12">
                  <c:v>W5 S1</c:v>
                </c:pt>
                <c:pt idx="13">
                  <c:v>W5 S2</c:v>
                </c:pt>
                <c:pt idx="14">
                  <c:v>W5 S3</c:v>
                </c:pt>
                <c:pt idx="15">
                  <c:v>W6 S1</c:v>
                </c:pt>
                <c:pt idx="16">
                  <c:v>W6 S2</c:v>
                </c:pt>
                <c:pt idx="17">
                  <c:v>W6 S3</c:v>
                </c:pt>
              </c:strCache>
            </c:strRef>
          </c:cat>
          <c:val>
            <c:numRef>
              <c:f>'Summary Data'!$B$4:$S$4</c:f>
              <c:numCache>
                <c:formatCode>General</c:formatCode>
                <c:ptCount val="18"/>
                <c:pt idx="0">
                  <c:v>13080.0</c:v>
                </c:pt>
                <c:pt idx="1">
                  <c:v>14120.0</c:v>
                </c:pt>
                <c:pt idx="2">
                  <c:v>16870.0</c:v>
                </c:pt>
                <c:pt idx="3">
                  <c:v>13980.0</c:v>
                </c:pt>
                <c:pt idx="4">
                  <c:v>15020.0</c:v>
                </c:pt>
                <c:pt idx="5">
                  <c:v>15780.0</c:v>
                </c:pt>
                <c:pt idx="6">
                  <c:v>12080.0</c:v>
                </c:pt>
                <c:pt idx="7">
                  <c:v>13728.0</c:v>
                </c:pt>
                <c:pt idx="8">
                  <c:v>14704.0</c:v>
                </c:pt>
                <c:pt idx="9">
                  <c:v>11860.0</c:v>
                </c:pt>
                <c:pt idx="10">
                  <c:v>13228.0</c:v>
                </c:pt>
                <c:pt idx="11">
                  <c:v>14804.0</c:v>
                </c:pt>
                <c:pt idx="12">
                  <c:v>10900.0</c:v>
                </c:pt>
                <c:pt idx="13">
                  <c:v>8260.0</c:v>
                </c:pt>
                <c:pt idx="14">
                  <c:v>10900.0</c:v>
                </c:pt>
                <c:pt idx="15">
                  <c:v>9484.0</c:v>
                </c:pt>
                <c:pt idx="16">
                  <c:v>11324.0</c:v>
                </c:pt>
                <c:pt idx="17">
                  <c:v>12900.0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'Summary Data'!$A$5</c:f>
              <c:strCache>
                <c:ptCount val="1"/>
                <c:pt idx="0">
                  <c:v>Actual Volume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'Summary Data'!$B$3:$S$3</c:f>
              <c:strCache>
                <c:ptCount val="18"/>
                <c:pt idx="0">
                  <c:v>W1 S1</c:v>
                </c:pt>
                <c:pt idx="1">
                  <c:v>W1 S2</c:v>
                </c:pt>
                <c:pt idx="2">
                  <c:v>W1 S3</c:v>
                </c:pt>
                <c:pt idx="3">
                  <c:v>W2 S1</c:v>
                </c:pt>
                <c:pt idx="4">
                  <c:v>W2 S2</c:v>
                </c:pt>
                <c:pt idx="5">
                  <c:v>W2 S3</c:v>
                </c:pt>
                <c:pt idx="6">
                  <c:v>W3 S1</c:v>
                </c:pt>
                <c:pt idx="7">
                  <c:v>W3 S2</c:v>
                </c:pt>
                <c:pt idx="8">
                  <c:v>W3 S3</c:v>
                </c:pt>
                <c:pt idx="9">
                  <c:v>W4 S1</c:v>
                </c:pt>
                <c:pt idx="10">
                  <c:v>W4 S2</c:v>
                </c:pt>
                <c:pt idx="11">
                  <c:v>W4 S3</c:v>
                </c:pt>
                <c:pt idx="12">
                  <c:v>W5 S1</c:v>
                </c:pt>
                <c:pt idx="13">
                  <c:v>W5 S2</c:v>
                </c:pt>
                <c:pt idx="14">
                  <c:v>W5 S3</c:v>
                </c:pt>
                <c:pt idx="15">
                  <c:v>W6 S1</c:v>
                </c:pt>
                <c:pt idx="16">
                  <c:v>W6 S2</c:v>
                </c:pt>
                <c:pt idx="17">
                  <c:v>W6 S3</c:v>
                </c:pt>
              </c:strCache>
            </c:strRef>
          </c:cat>
          <c:val>
            <c:numRef>
              <c:f>'Summary Data'!$B$5:$S$5</c:f>
              <c:numCache>
                <c:formatCode>General</c:formatCode>
                <c:ptCount val="18"/>
                <c:pt idx="0">
                  <c:v>13250.0</c:v>
                </c:pt>
                <c:pt idx="1">
                  <c:v>14120.0</c:v>
                </c:pt>
                <c:pt idx="2">
                  <c:v>17320.0</c:v>
                </c:pt>
                <c:pt idx="3">
                  <c:v>13980.0</c:v>
                </c:pt>
                <c:pt idx="4">
                  <c:v>15020.0</c:v>
                </c:pt>
                <c:pt idx="5">
                  <c:v>16050.0</c:v>
                </c:pt>
                <c:pt idx="6">
                  <c:v>12240.0</c:v>
                </c:pt>
                <c:pt idx="7">
                  <c:v>14092.0</c:v>
                </c:pt>
                <c:pt idx="8">
                  <c:v>14988.0</c:v>
                </c:pt>
                <c:pt idx="9">
                  <c:v>11860.0</c:v>
                </c:pt>
                <c:pt idx="10">
                  <c:v>13228.0</c:v>
                </c:pt>
                <c:pt idx="11">
                  <c:v>14946.0</c:v>
                </c:pt>
                <c:pt idx="12">
                  <c:v>10900.0</c:v>
                </c:pt>
                <c:pt idx="13">
                  <c:v>8260.0</c:v>
                </c:pt>
                <c:pt idx="14">
                  <c:v>10900.0</c:v>
                </c:pt>
                <c:pt idx="15">
                  <c:v>9655.0</c:v>
                </c:pt>
                <c:pt idx="16">
                  <c:v>11714.0</c:v>
                </c:pt>
                <c:pt idx="17">
                  <c:v>12550.0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59651856"/>
        <c:axId val="-1215399904"/>
      </c:lineChart>
      <c:lineChart>
        <c:grouping val="standard"/>
        <c:varyColors val="0"/>
        <c:ser>
          <c:idx val="2"/>
          <c:order val="2"/>
          <c:tx>
            <c:strRef>
              <c:f>'Summary Data'!$A$6</c:f>
              <c:strCache>
                <c:ptCount val="1"/>
                <c:pt idx="0">
                  <c:v>Intensity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'Summary Data'!$B$3:$S$3</c:f>
              <c:strCache>
                <c:ptCount val="18"/>
                <c:pt idx="0">
                  <c:v>W1 S1</c:v>
                </c:pt>
                <c:pt idx="1">
                  <c:v>W1 S2</c:v>
                </c:pt>
                <c:pt idx="2">
                  <c:v>W1 S3</c:v>
                </c:pt>
                <c:pt idx="3">
                  <c:v>W2 S1</c:v>
                </c:pt>
                <c:pt idx="4">
                  <c:v>W2 S2</c:v>
                </c:pt>
                <c:pt idx="5">
                  <c:v>W2 S3</c:v>
                </c:pt>
                <c:pt idx="6">
                  <c:v>W3 S1</c:v>
                </c:pt>
                <c:pt idx="7">
                  <c:v>W3 S2</c:v>
                </c:pt>
                <c:pt idx="8">
                  <c:v>W3 S3</c:v>
                </c:pt>
                <c:pt idx="9">
                  <c:v>W4 S1</c:v>
                </c:pt>
                <c:pt idx="10">
                  <c:v>W4 S2</c:v>
                </c:pt>
                <c:pt idx="11">
                  <c:v>W4 S3</c:v>
                </c:pt>
                <c:pt idx="12">
                  <c:v>W5 S1</c:v>
                </c:pt>
                <c:pt idx="13">
                  <c:v>W5 S2</c:v>
                </c:pt>
                <c:pt idx="14">
                  <c:v>W5 S3</c:v>
                </c:pt>
                <c:pt idx="15">
                  <c:v>W6 S1</c:v>
                </c:pt>
                <c:pt idx="16">
                  <c:v>W6 S2</c:v>
                </c:pt>
                <c:pt idx="17">
                  <c:v>W6 S3</c:v>
                </c:pt>
              </c:strCache>
            </c:strRef>
          </c:cat>
          <c:val>
            <c:numRef>
              <c:f>'Summary Data'!$B$6:$S$6</c:f>
              <c:numCache>
                <c:formatCode>General</c:formatCode>
                <c:ptCount val="18"/>
                <c:pt idx="0">
                  <c:v>83.0</c:v>
                </c:pt>
                <c:pt idx="1">
                  <c:v>79.0</c:v>
                </c:pt>
                <c:pt idx="2">
                  <c:v>75.0</c:v>
                </c:pt>
                <c:pt idx="3">
                  <c:v>83.0</c:v>
                </c:pt>
                <c:pt idx="4">
                  <c:v>79.0</c:v>
                </c:pt>
                <c:pt idx="5">
                  <c:v>75.0</c:v>
                </c:pt>
                <c:pt idx="6">
                  <c:v>89.0</c:v>
                </c:pt>
                <c:pt idx="7">
                  <c:v>83.0</c:v>
                </c:pt>
                <c:pt idx="8">
                  <c:v>79.0</c:v>
                </c:pt>
                <c:pt idx="9">
                  <c:v>89.0</c:v>
                </c:pt>
                <c:pt idx="10">
                  <c:v>83.0</c:v>
                </c:pt>
                <c:pt idx="11">
                  <c:v>79.0</c:v>
                </c:pt>
                <c:pt idx="12">
                  <c:v>60.0</c:v>
                </c:pt>
                <c:pt idx="13">
                  <c:v>60.0</c:v>
                </c:pt>
                <c:pt idx="14">
                  <c:v>60.0</c:v>
                </c:pt>
                <c:pt idx="15">
                  <c:v>95.0</c:v>
                </c:pt>
                <c:pt idx="16">
                  <c:v>90.0</c:v>
                </c:pt>
                <c:pt idx="17">
                  <c:v>85.0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2962832"/>
        <c:axId val="-1280596528"/>
      </c:lineChart>
      <c:catAx>
        <c:axId val="-125965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5399904"/>
        <c:crosses val="autoZero"/>
        <c:auto val="1"/>
        <c:lblAlgn val="ctr"/>
        <c:lblOffset val="100"/>
        <c:noMultiLvlLbl val="0"/>
      </c:catAx>
      <c:valAx>
        <c:axId val="-1215399904"/>
        <c:scaling>
          <c:orientation val="minMax"/>
          <c:max val="25000.0"/>
          <c:min val="8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9651856"/>
        <c:crosses val="autoZero"/>
        <c:crossBetween val="between"/>
      </c:valAx>
      <c:valAx>
        <c:axId val="-1280596528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22962832"/>
        <c:crosses val="max"/>
        <c:crossBetween val="between"/>
      </c:valAx>
      <c:catAx>
        <c:axId val="-122296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8059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Data'!$A$10</c:f>
              <c:strCache>
                <c:ptCount val="1"/>
                <c:pt idx="0">
                  <c:v>Prescribed Volume 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'Summary Data'!$B$9:$G$9</c:f>
              <c:strCache>
                <c:ptCount val="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</c:strCache>
            </c:strRef>
          </c:cat>
          <c:val>
            <c:numRef>
              <c:f>'Summary Data'!$B$10:$G$10</c:f>
              <c:numCache>
                <c:formatCode>General</c:formatCode>
                <c:ptCount val="6"/>
                <c:pt idx="0">
                  <c:v>44070.0</c:v>
                </c:pt>
                <c:pt idx="1">
                  <c:v>44780.0</c:v>
                </c:pt>
                <c:pt idx="2">
                  <c:v>40512.0</c:v>
                </c:pt>
                <c:pt idx="3">
                  <c:v>39892.0</c:v>
                </c:pt>
                <c:pt idx="4">
                  <c:v>30060.0</c:v>
                </c:pt>
                <c:pt idx="5">
                  <c:v>33708.0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'Summary Data'!$A$11</c:f>
              <c:strCache>
                <c:ptCount val="1"/>
                <c:pt idx="0">
                  <c:v>Actual Volume 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'Summary Data'!$B$9:$G$9</c:f>
              <c:strCache>
                <c:ptCount val="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</c:strCache>
            </c:strRef>
          </c:cat>
          <c:val>
            <c:numRef>
              <c:f>'Summary Data'!$B$11:$G$11</c:f>
              <c:numCache>
                <c:formatCode>General</c:formatCode>
                <c:ptCount val="6"/>
                <c:pt idx="0">
                  <c:v>44690.0</c:v>
                </c:pt>
                <c:pt idx="1">
                  <c:v>45050.0</c:v>
                </c:pt>
                <c:pt idx="2">
                  <c:v>41320.0</c:v>
                </c:pt>
                <c:pt idx="3">
                  <c:v>40034.0</c:v>
                </c:pt>
                <c:pt idx="4">
                  <c:v>30060.0</c:v>
                </c:pt>
                <c:pt idx="5">
                  <c:v>33919.0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12456912"/>
        <c:axId val="-1233983024"/>
      </c:lineChart>
      <c:lineChart>
        <c:grouping val="standard"/>
        <c:varyColors val="0"/>
        <c:ser>
          <c:idx val="2"/>
          <c:order val="2"/>
          <c:tx>
            <c:strRef>
              <c:f>'Summary Data'!$A$12</c:f>
              <c:strCache>
                <c:ptCount val="1"/>
                <c:pt idx="0">
                  <c:v>Intensity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'Summary Data'!$B$9:$G$9</c:f>
              <c:strCache>
                <c:ptCount val="6"/>
                <c:pt idx="0">
                  <c:v>Week1</c:v>
                </c:pt>
                <c:pt idx="1">
                  <c:v>Week2</c:v>
                </c:pt>
                <c:pt idx="2">
                  <c:v>Week3</c:v>
                </c:pt>
                <c:pt idx="3">
                  <c:v>Week4</c:v>
                </c:pt>
                <c:pt idx="4">
                  <c:v>Week5</c:v>
                </c:pt>
                <c:pt idx="5">
                  <c:v>Week6</c:v>
                </c:pt>
              </c:strCache>
            </c:strRef>
          </c:cat>
          <c:val>
            <c:numRef>
              <c:f>'Summary Data'!$B$12:$G$12</c:f>
              <c:numCache>
                <c:formatCode>General</c:formatCode>
                <c:ptCount val="6"/>
                <c:pt idx="0">
                  <c:v>79.0</c:v>
                </c:pt>
                <c:pt idx="1">
                  <c:v>80.0</c:v>
                </c:pt>
                <c:pt idx="2">
                  <c:v>83.0</c:v>
                </c:pt>
                <c:pt idx="3">
                  <c:v>85.0</c:v>
                </c:pt>
                <c:pt idx="4">
                  <c:v>60.0</c:v>
                </c:pt>
                <c:pt idx="5">
                  <c:v>92.0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12667600"/>
        <c:axId val="-1284733536"/>
      </c:lineChart>
      <c:catAx>
        <c:axId val="-121245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3983024"/>
        <c:crosses val="autoZero"/>
        <c:auto val="1"/>
        <c:lblAlgn val="ctr"/>
        <c:lblOffset val="100"/>
        <c:noMultiLvlLbl val="0"/>
      </c:catAx>
      <c:valAx>
        <c:axId val="-1233983024"/>
        <c:scaling>
          <c:orientation val="minMax"/>
          <c:min val="28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2456912"/>
        <c:crosses val="autoZero"/>
        <c:crossBetween val="between"/>
      </c:valAx>
      <c:valAx>
        <c:axId val="-128473353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12667600"/>
        <c:crosses val="max"/>
        <c:crossBetween val="between"/>
      </c:valAx>
      <c:catAx>
        <c:axId val="-121266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84733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rgb="FF92D050"/>
  </sheetPr>
  <sheetViews>
    <sheetView tabSelected="1" zoomScale="139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rgb="FF92D050"/>
  </sheetPr>
  <sheetViews>
    <sheetView zoomScale="139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687648</xdr:colOff>
      <xdr:row>7</xdr:row>
      <xdr:rowOff>185506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30" t="25165" r="10903" b="24836"/>
        <a:stretch/>
      </xdr:blipFill>
      <xdr:spPr>
        <a:xfrm>
          <a:off x="1441236" y="0"/>
          <a:ext cx="3869783" cy="15839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7</xdr:col>
      <xdr:colOff>687648</xdr:colOff>
      <xdr:row>100</xdr:row>
      <xdr:rowOff>185506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30" t="25165" r="10903" b="24836"/>
        <a:stretch/>
      </xdr:blipFill>
      <xdr:spPr>
        <a:xfrm>
          <a:off x="1441236" y="0"/>
          <a:ext cx="3869783" cy="15839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7</xdr:col>
      <xdr:colOff>687648</xdr:colOff>
      <xdr:row>191</xdr:row>
      <xdr:rowOff>156966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30" t="25165" r="10903" b="24836"/>
        <a:stretch/>
      </xdr:blipFill>
      <xdr:spPr>
        <a:xfrm>
          <a:off x="1441236" y="0"/>
          <a:ext cx="3869783" cy="15839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7</xdr:col>
      <xdr:colOff>687648</xdr:colOff>
      <xdr:row>282</xdr:row>
      <xdr:rowOff>156966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30" t="25165" r="10903" b="24836"/>
        <a:stretch/>
      </xdr:blipFill>
      <xdr:spPr>
        <a:xfrm>
          <a:off x="1441236" y="0"/>
          <a:ext cx="3869783" cy="15839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7</xdr:col>
      <xdr:colOff>687648</xdr:colOff>
      <xdr:row>375</xdr:row>
      <xdr:rowOff>185506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30" t="25165" r="10903" b="24836"/>
        <a:stretch/>
      </xdr:blipFill>
      <xdr:spPr>
        <a:xfrm>
          <a:off x="1441236" y="19563708"/>
          <a:ext cx="3869783" cy="15839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459</xdr:row>
      <xdr:rowOff>0</xdr:rowOff>
    </xdr:from>
    <xdr:to>
      <xdr:col>7</xdr:col>
      <xdr:colOff>687648</xdr:colOff>
      <xdr:row>466</xdr:row>
      <xdr:rowOff>156967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30" t="25165" r="10903" b="24836"/>
        <a:stretch/>
      </xdr:blipFill>
      <xdr:spPr>
        <a:xfrm>
          <a:off x="1441236" y="38727865"/>
          <a:ext cx="3869783" cy="1583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014" cy="60667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014" cy="60667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28222</xdr:colOff>
      <xdr:row>8</xdr:row>
      <xdr:rowOff>9406</xdr:rowOff>
    </xdr:from>
    <xdr:to>
      <xdr:col>1</xdr:col>
      <xdr:colOff>809037</xdr:colOff>
      <xdr:row>17</xdr:row>
      <xdr:rowOff>9406</xdr:rowOff>
    </xdr:to>
    <xdr:sp macro="" textlink="">
      <xdr:nvSpPr>
        <xdr:cNvPr id="2" name="TextBox 1"/>
        <xdr:cNvSpPr txBox="1"/>
      </xdr:nvSpPr>
      <xdr:spPr>
        <a:xfrm>
          <a:off x="28222" y="216369"/>
          <a:ext cx="1608667" cy="186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Scores</a:t>
          </a:r>
          <a:r>
            <a:rPr lang="en-US" sz="1100" baseline="0"/>
            <a:t> given by athlete prior to training regarding physical and mental readiness, wellbeing and preperation for the session.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200894</xdr:colOff>
      <xdr:row>7</xdr:row>
      <xdr:rowOff>135192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30" t="25165" r="10903" b="24836"/>
        <a:stretch/>
      </xdr:blipFill>
      <xdr:spPr>
        <a:xfrm>
          <a:off x="0" y="0"/>
          <a:ext cx="3869783" cy="1583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3F8BF5"/>
    <pageSetUpPr fitToPage="1"/>
  </sheetPr>
  <dimension ref="A1:Y552"/>
  <sheetViews>
    <sheetView showGridLines="0" topLeftCell="A2" zoomScale="80" zoomScaleNormal="80" zoomScalePageLayoutView="70" workbookViewId="0">
      <selection activeCell="F14" sqref="F14"/>
    </sheetView>
  </sheetViews>
  <sheetFormatPr baseColWidth="10" defaultColWidth="19.1640625" defaultRowHeight="16" outlineLevelRow="1" x14ac:dyDescent="0.2"/>
  <cols>
    <col min="1" max="1" width="14.6640625" customWidth="1"/>
    <col min="2" max="2" width="4.33203125" customWidth="1"/>
    <col min="3" max="3" width="15.33203125" customWidth="1"/>
    <col min="4" max="4" width="5.1640625" customWidth="1"/>
    <col min="5" max="5" width="10.83203125" customWidth="1"/>
    <col min="6" max="6" width="5" customWidth="1"/>
    <col min="7" max="7" width="5.1640625" customWidth="1"/>
    <col min="8" max="8" width="10.83203125" customWidth="1"/>
    <col min="9" max="9" width="5" customWidth="1"/>
    <col min="10" max="10" width="5.1640625" customWidth="1"/>
    <col min="11" max="11" width="10.83203125" customWidth="1"/>
    <col min="12" max="12" width="5" customWidth="1"/>
    <col min="13" max="13" width="5.1640625" customWidth="1"/>
    <col min="14" max="14" width="10.83203125" customWidth="1"/>
    <col min="15" max="15" width="5" customWidth="1"/>
    <col min="16" max="16" width="10.33203125" customWidth="1"/>
    <col min="17" max="17" width="10.83203125" hidden="1" customWidth="1"/>
    <col min="18" max="18" width="27.33203125" customWidth="1"/>
    <col min="22" max="22" width="24" customWidth="1"/>
    <col min="23" max="23" width="17.1640625" customWidth="1"/>
    <col min="24" max="24" width="17.5" customWidth="1"/>
  </cols>
  <sheetData>
    <row r="1" spans="1:25" s="6" customFormat="1" x14ac:dyDescent="0.2"/>
    <row r="3" spans="1:25" x14ac:dyDescent="0.2">
      <c r="L3" s="31" t="s">
        <v>29</v>
      </c>
      <c r="M3" t="s">
        <v>115</v>
      </c>
    </row>
    <row r="4" spans="1:25" x14ac:dyDescent="0.2">
      <c r="L4" s="31"/>
    </row>
    <row r="5" spans="1:25" x14ac:dyDescent="0.2">
      <c r="L5" s="31" t="s">
        <v>30</v>
      </c>
      <c r="M5" t="s">
        <v>116</v>
      </c>
    </row>
    <row r="6" spans="1:25" x14ac:dyDescent="0.2">
      <c r="L6" s="31" t="s">
        <v>31</v>
      </c>
      <c r="M6">
        <v>1</v>
      </c>
    </row>
    <row r="7" spans="1:25" x14ac:dyDescent="0.2">
      <c r="L7" s="7"/>
    </row>
    <row r="8" spans="1:25" x14ac:dyDescent="0.2">
      <c r="L8" s="7"/>
    </row>
    <row r="9" spans="1:25" x14ac:dyDescent="0.2">
      <c r="L9" s="7"/>
    </row>
    <row r="10" spans="1:25" x14ac:dyDescent="0.2">
      <c r="L10" s="7"/>
      <c r="S10" s="50"/>
      <c r="T10" s="42"/>
      <c r="U10" s="42"/>
      <c r="V10" s="42"/>
      <c r="W10" s="42"/>
      <c r="X10" s="42"/>
      <c r="Y10" s="43"/>
    </row>
    <row r="11" spans="1:25" x14ac:dyDescent="0.2">
      <c r="C11" t="s">
        <v>109</v>
      </c>
      <c r="P11" s="6"/>
      <c r="Q11" s="6"/>
      <c r="S11" s="44"/>
      <c r="T11" s="3"/>
      <c r="U11" s="3"/>
      <c r="V11" s="3"/>
      <c r="W11" s="3"/>
      <c r="X11" s="6"/>
      <c r="Y11" s="46"/>
    </row>
    <row r="12" spans="1:25" x14ac:dyDescent="0.2">
      <c r="C12" s="12"/>
      <c r="D12" s="68" t="s">
        <v>2</v>
      </c>
      <c r="E12" s="69"/>
      <c r="F12" s="70"/>
      <c r="G12" s="71" t="s">
        <v>3</v>
      </c>
      <c r="H12" s="71"/>
      <c r="I12" s="71"/>
      <c r="J12" s="68" t="s">
        <v>4</v>
      </c>
      <c r="K12" s="69"/>
      <c r="L12" s="70"/>
      <c r="M12" s="72" t="s">
        <v>5</v>
      </c>
      <c r="N12" s="71"/>
      <c r="O12" s="73"/>
      <c r="P12" s="75"/>
      <c r="Q12" s="75"/>
      <c r="S12" s="44"/>
      <c r="T12" s="45" t="s">
        <v>7</v>
      </c>
      <c r="U12" s="45"/>
      <c r="V12" s="75"/>
      <c r="W12" s="75"/>
      <c r="X12" s="6"/>
      <c r="Y12" s="46"/>
    </row>
    <row r="13" spans="1:25" x14ac:dyDescent="0.2">
      <c r="C13" s="10" t="s">
        <v>0</v>
      </c>
      <c r="D13" s="28" t="s">
        <v>8</v>
      </c>
      <c r="E13" s="28" t="s">
        <v>108</v>
      </c>
      <c r="F13" s="14" t="s">
        <v>1</v>
      </c>
      <c r="G13" s="15" t="s">
        <v>8</v>
      </c>
      <c r="H13" s="16" t="s">
        <v>108</v>
      </c>
      <c r="I13" s="29" t="s">
        <v>1</v>
      </c>
      <c r="J13" s="13" t="s">
        <v>8</v>
      </c>
      <c r="K13" s="28" t="s">
        <v>108</v>
      </c>
      <c r="L13" s="28" t="s">
        <v>1</v>
      </c>
      <c r="M13" s="29" t="s">
        <v>8</v>
      </c>
      <c r="N13" s="29" t="s">
        <v>108</v>
      </c>
      <c r="O13" s="17" t="s">
        <v>1</v>
      </c>
      <c r="P13" s="3"/>
      <c r="Q13" s="5"/>
      <c r="S13" s="51" t="s">
        <v>0</v>
      </c>
      <c r="T13" s="3"/>
      <c r="U13" s="8"/>
      <c r="V13" s="8"/>
      <c r="W13" s="8"/>
      <c r="X13" s="6"/>
      <c r="Y13" s="46"/>
    </row>
    <row r="14" spans="1:25" x14ac:dyDescent="0.2">
      <c r="A14" s="2" t="s">
        <v>32</v>
      </c>
      <c r="B14" s="7">
        <v>1</v>
      </c>
      <c r="C14" s="11" t="s">
        <v>6</v>
      </c>
      <c r="D14" s="18">
        <v>6</v>
      </c>
      <c r="E14" s="18">
        <v>6</v>
      </c>
      <c r="F14" s="19">
        <v>150</v>
      </c>
      <c r="G14" s="22">
        <v>6</v>
      </c>
      <c r="H14" s="20">
        <v>6</v>
      </c>
      <c r="I14" s="21">
        <v>150</v>
      </c>
      <c r="J14" s="18">
        <v>6</v>
      </c>
      <c r="K14" s="18">
        <v>6</v>
      </c>
      <c r="L14" s="19">
        <v>150</v>
      </c>
      <c r="M14" s="21">
        <v>6</v>
      </c>
      <c r="N14" s="21">
        <v>7</v>
      </c>
      <c r="O14" s="22">
        <v>150</v>
      </c>
      <c r="P14" s="6"/>
      <c r="Q14" s="4"/>
      <c r="S14" s="44" t="str">
        <f>C14</f>
        <v>Back Squat</v>
      </c>
      <c r="T14" s="6"/>
      <c r="U14" s="6"/>
      <c r="V14" s="6"/>
      <c r="W14" s="6"/>
      <c r="X14" s="6"/>
      <c r="Y14" s="46"/>
    </row>
    <row r="15" spans="1:25" ht="17" hidden="1" outlineLevel="1" thickBot="1" x14ac:dyDescent="0.25">
      <c r="A15" s="7" t="s">
        <v>117</v>
      </c>
      <c r="B15" s="7"/>
      <c r="C15" s="11"/>
      <c r="D15" s="61">
        <f>D14*F14</f>
        <v>900</v>
      </c>
      <c r="E15" s="62"/>
      <c r="F15" s="63"/>
      <c r="G15" s="61">
        <f>G14*I14</f>
        <v>900</v>
      </c>
      <c r="H15" s="62"/>
      <c r="I15" s="63"/>
      <c r="J15" s="61">
        <f>J14*L14</f>
        <v>900</v>
      </c>
      <c r="K15" s="62"/>
      <c r="L15" s="63"/>
      <c r="M15" s="58">
        <f>M14*O14</f>
        <v>900</v>
      </c>
      <c r="N15" s="59"/>
      <c r="O15" s="60"/>
      <c r="P15" s="6"/>
      <c r="Q15" s="4"/>
      <c r="R15" s="2"/>
      <c r="S15" s="47" t="s">
        <v>117</v>
      </c>
      <c r="T15" s="6">
        <f>SUM(D15:O15)</f>
        <v>3600</v>
      </c>
      <c r="U15" s="6"/>
      <c r="V15" s="6"/>
      <c r="W15" s="6"/>
      <c r="X15" s="6"/>
      <c r="Y15" s="46"/>
    </row>
    <row r="16" spans="1:25" ht="17" hidden="1" outlineLevel="1" thickBot="1" x14ac:dyDescent="0.25">
      <c r="A16" s="7" t="s">
        <v>110</v>
      </c>
      <c r="B16" s="7"/>
      <c r="C16" s="11"/>
      <c r="D16" s="64">
        <f>E14*F14</f>
        <v>900</v>
      </c>
      <c r="E16" s="65"/>
      <c r="F16" s="66"/>
      <c r="G16" s="61">
        <f>H14*I14</f>
        <v>900</v>
      </c>
      <c r="H16" s="62"/>
      <c r="I16" s="63"/>
      <c r="J16" s="61">
        <f>K14*L14</f>
        <v>900</v>
      </c>
      <c r="K16" s="62"/>
      <c r="L16" s="63"/>
      <c r="M16" s="58">
        <f>N14*O14</f>
        <v>1050</v>
      </c>
      <c r="N16" s="59"/>
      <c r="O16" s="60"/>
      <c r="P16" s="6"/>
      <c r="Q16" s="4"/>
      <c r="R16" s="2"/>
      <c r="S16" s="47" t="s">
        <v>110</v>
      </c>
      <c r="T16" s="32">
        <f t="shared" ref="T16:T79" si="0">SUM(D16:O16)</f>
        <v>3750</v>
      </c>
      <c r="U16" s="6"/>
      <c r="V16" s="6"/>
      <c r="W16" s="6"/>
      <c r="X16" s="6"/>
      <c r="Y16" s="46"/>
    </row>
    <row r="17" spans="1:25" collapsed="1" x14ac:dyDescent="0.2">
      <c r="A17" s="2" t="s">
        <v>43</v>
      </c>
      <c r="B17" s="7" t="s">
        <v>111</v>
      </c>
      <c r="C17" s="11" t="s">
        <v>37</v>
      </c>
      <c r="D17" s="18">
        <v>6</v>
      </c>
      <c r="E17" s="18">
        <v>6</v>
      </c>
      <c r="F17" s="19">
        <v>115</v>
      </c>
      <c r="G17" s="22">
        <v>6</v>
      </c>
      <c r="H17" s="20">
        <v>6</v>
      </c>
      <c r="I17" s="21">
        <v>115</v>
      </c>
      <c r="J17" s="18">
        <v>6</v>
      </c>
      <c r="K17" s="18">
        <v>6</v>
      </c>
      <c r="L17" s="19">
        <v>115</v>
      </c>
      <c r="M17" s="21">
        <v>6</v>
      </c>
      <c r="N17" s="21">
        <v>6</v>
      </c>
      <c r="O17" s="22">
        <v>115</v>
      </c>
      <c r="P17" s="6"/>
      <c r="Q17" s="4"/>
      <c r="S17" s="44" t="str">
        <f t="shared" ref="S17:S77" si="1">C17</f>
        <v>Bench Press</v>
      </c>
      <c r="T17" s="6"/>
      <c r="U17" s="6"/>
      <c r="V17" s="6"/>
      <c r="W17" s="6"/>
      <c r="X17" s="6"/>
      <c r="Y17" s="46"/>
    </row>
    <row r="18" spans="1:25" ht="17" hidden="1" outlineLevel="1" thickBot="1" x14ac:dyDescent="0.25">
      <c r="A18" s="7" t="s">
        <v>117</v>
      </c>
      <c r="B18" s="7"/>
      <c r="C18" s="11"/>
      <c r="D18" s="61">
        <f>D17*F17</f>
        <v>690</v>
      </c>
      <c r="E18" s="62"/>
      <c r="F18" s="63"/>
      <c r="G18" s="61">
        <f>G17*I17</f>
        <v>690</v>
      </c>
      <c r="H18" s="62"/>
      <c r="I18" s="63"/>
      <c r="J18" s="61">
        <f>J17*L17</f>
        <v>690</v>
      </c>
      <c r="K18" s="62"/>
      <c r="L18" s="63"/>
      <c r="M18" s="61">
        <f>M17*O17</f>
        <v>690</v>
      </c>
      <c r="N18" s="62"/>
      <c r="O18" s="63"/>
      <c r="P18" s="6"/>
      <c r="Q18" s="4"/>
      <c r="S18" s="47" t="s">
        <v>117</v>
      </c>
      <c r="T18" s="6">
        <f t="shared" si="0"/>
        <v>2760</v>
      </c>
      <c r="U18" s="6"/>
      <c r="V18" s="6"/>
      <c r="W18" s="6"/>
      <c r="X18" s="6"/>
      <c r="Y18" s="46"/>
    </row>
    <row r="19" spans="1:25" ht="17" hidden="1" outlineLevel="1" thickBot="1" x14ac:dyDescent="0.25">
      <c r="A19" s="7" t="s">
        <v>110</v>
      </c>
      <c r="B19" s="7"/>
      <c r="C19" s="11"/>
      <c r="D19" s="61">
        <f>E17*F17</f>
        <v>690</v>
      </c>
      <c r="E19" s="62"/>
      <c r="F19" s="63"/>
      <c r="G19" s="61">
        <f>H17*I17</f>
        <v>690</v>
      </c>
      <c r="H19" s="62"/>
      <c r="I19" s="63"/>
      <c r="J19" s="61">
        <f>K17*L17</f>
        <v>690</v>
      </c>
      <c r="K19" s="62"/>
      <c r="L19" s="63"/>
      <c r="M19" s="61">
        <f>N17*O17</f>
        <v>690</v>
      </c>
      <c r="N19" s="62"/>
      <c r="O19" s="63"/>
      <c r="P19" s="6"/>
      <c r="Q19" s="4"/>
      <c r="S19" s="47" t="s">
        <v>110</v>
      </c>
      <c r="T19" s="32">
        <f t="shared" si="0"/>
        <v>2760</v>
      </c>
      <c r="U19" s="6"/>
      <c r="V19" s="6"/>
      <c r="W19" s="6"/>
      <c r="X19" s="6"/>
      <c r="Y19" s="46"/>
    </row>
    <row r="20" spans="1:25" collapsed="1" x14ac:dyDescent="0.2">
      <c r="A20" s="2" t="s">
        <v>70</v>
      </c>
      <c r="B20" s="7" t="s">
        <v>112</v>
      </c>
      <c r="C20" s="11" t="s">
        <v>71</v>
      </c>
      <c r="D20" s="18">
        <v>15</v>
      </c>
      <c r="E20" s="18">
        <v>15</v>
      </c>
      <c r="F20" s="19">
        <v>5</v>
      </c>
      <c r="G20" s="22">
        <v>15</v>
      </c>
      <c r="H20" s="20">
        <v>15</v>
      </c>
      <c r="I20" s="21">
        <v>5</v>
      </c>
      <c r="J20" s="18">
        <v>15</v>
      </c>
      <c r="K20" s="18">
        <v>15</v>
      </c>
      <c r="L20" s="19">
        <v>5</v>
      </c>
      <c r="M20" s="21">
        <v>15</v>
      </c>
      <c r="N20" s="21">
        <v>15</v>
      </c>
      <c r="O20" s="22">
        <v>5</v>
      </c>
      <c r="P20" s="6"/>
      <c r="Q20" s="4"/>
      <c r="S20" s="44" t="str">
        <f t="shared" si="1"/>
        <v>Prone Raise</v>
      </c>
      <c r="T20" s="6"/>
      <c r="U20" s="6"/>
      <c r="V20" s="6"/>
      <c r="W20" s="6"/>
      <c r="X20" s="6"/>
      <c r="Y20" s="46"/>
    </row>
    <row r="21" spans="1:25" ht="17" hidden="1" outlineLevel="1" thickBot="1" x14ac:dyDescent="0.25">
      <c r="A21" s="7" t="s">
        <v>117</v>
      </c>
      <c r="B21" s="7"/>
      <c r="C21" s="11"/>
      <c r="D21" s="61">
        <f>D20*F20</f>
        <v>75</v>
      </c>
      <c r="E21" s="62"/>
      <c r="F21" s="63"/>
      <c r="G21" s="61">
        <f t="shared" ref="G21" si="2">G20*I20</f>
        <v>75</v>
      </c>
      <c r="H21" s="62"/>
      <c r="I21" s="63"/>
      <c r="J21" s="61">
        <f t="shared" ref="J21" si="3">J20*L20</f>
        <v>75</v>
      </c>
      <c r="K21" s="62"/>
      <c r="L21" s="63"/>
      <c r="M21" s="61">
        <f t="shared" ref="M21" si="4">M20*O20</f>
        <v>75</v>
      </c>
      <c r="N21" s="62"/>
      <c r="O21" s="63"/>
      <c r="P21" s="6"/>
      <c r="Q21" s="4"/>
      <c r="S21" s="47" t="s">
        <v>117</v>
      </c>
      <c r="T21" s="6">
        <f t="shared" si="0"/>
        <v>300</v>
      </c>
      <c r="U21" s="6"/>
      <c r="V21" s="6"/>
      <c r="W21" s="6"/>
      <c r="X21" s="6"/>
      <c r="Y21" s="46"/>
    </row>
    <row r="22" spans="1:25" ht="17" hidden="1" outlineLevel="1" thickBot="1" x14ac:dyDescent="0.25">
      <c r="A22" s="7" t="s">
        <v>110</v>
      </c>
      <c r="B22" s="7"/>
      <c r="C22" s="11"/>
      <c r="D22" s="61">
        <f>E20*F20</f>
        <v>75</v>
      </c>
      <c r="E22" s="62"/>
      <c r="F22" s="63"/>
      <c r="G22" s="61">
        <f t="shared" ref="G22" si="5">H20*I20</f>
        <v>75</v>
      </c>
      <c r="H22" s="62"/>
      <c r="I22" s="63"/>
      <c r="J22" s="61">
        <f t="shared" ref="J22" si="6">K20*L20</f>
        <v>75</v>
      </c>
      <c r="K22" s="62"/>
      <c r="L22" s="63"/>
      <c r="M22" s="61">
        <f t="shared" ref="M22" si="7">N20*O20</f>
        <v>75</v>
      </c>
      <c r="N22" s="62"/>
      <c r="O22" s="63"/>
      <c r="P22" s="6"/>
      <c r="Q22" s="4"/>
      <c r="S22" s="47" t="s">
        <v>110</v>
      </c>
      <c r="T22" s="32">
        <f t="shared" si="0"/>
        <v>300</v>
      </c>
      <c r="U22" s="6"/>
      <c r="V22" s="6"/>
      <c r="W22" s="6"/>
      <c r="X22" s="6"/>
      <c r="Y22" s="46"/>
    </row>
    <row r="23" spans="1:25" collapsed="1" x14ac:dyDescent="0.2">
      <c r="A23" s="2" t="s">
        <v>44</v>
      </c>
      <c r="B23" s="7" t="s">
        <v>104</v>
      </c>
      <c r="C23" s="11" t="s">
        <v>38</v>
      </c>
      <c r="D23" s="18">
        <v>6</v>
      </c>
      <c r="E23" s="18">
        <v>6</v>
      </c>
      <c r="F23" s="19">
        <v>90</v>
      </c>
      <c r="G23" s="22">
        <v>6</v>
      </c>
      <c r="H23" s="20">
        <v>6</v>
      </c>
      <c r="I23" s="21">
        <v>90</v>
      </c>
      <c r="J23" s="18">
        <v>6</v>
      </c>
      <c r="K23" s="18">
        <v>6</v>
      </c>
      <c r="L23" s="19">
        <v>90</v>
      </c>
      <c r="M23" s="21">
        <v>6</v>
      </c>
      <c r="N23" s="21">
        <v>6</v>
      </c>
      <c r="O23" s="22">
        <v>90</v>
      </c>
      <c r="P23" s="6"/>
      <c r="Q23" s="4"/>
      <c r="S23" s="44" t="str">
        <f t="shared" si="1"/>
        <v>Bench Pull</v>
      </c>
      <c r="T23" s="6"/>
      <c r="U23" s="6"/>
      <c r="V23" s="6"/>
      <c r="W23" s="6"/>
      <c r="X23" s="6"/>
      <c r="Y23" s="46"/>
    </row>
    <row r="24" spans="1:25" ht="17" hidden="1" outlineLevel="1" thickBot="1" x14ac:dyDescent="0.25">
      <c r="A24" s="7" t="s">
        <v>117</v>
      </c>
      <c r="B24" s="7"/>
      <c r="C24" s="11"/>
      <c r="D24" s="61">
        <f>D23*F23</f>
        <v>540</v>
      </c>
      <c r="E24" s="62"/>
      <c r="F24" s="63"/>
      <c r="G24" s="61">
        <f t="shared" ref="G24" si="8">G23*I23</f>
        <v>540</v>
      </c>
      <c r="H24" s="62"/>
      <c r="I24" s="63"/>
      <c r="J24" s="61">
        <f t="shared" ref="J24" si="9">J23*L23</f>
        <v>540</v>
      </c>
      <c r="K24" s="62"/>
      <c r="L24" s="63"/>
      <c r="M24" s="61">
        <f t="shared" ref="M24" si="10">M23*O23</f>
        <v>540</v>
      </c>
      <c r="N24" s="62"/>
      <c r="O24" s="63"/>
      <c r="P24" s="6"/>
      <c r="Q24" s="4"/>
      <c r="S24" s="47" t="s">
        <v>117</v>
      </c>
      <c r="T24" s="6">
        <f t="shared" si="0"/>
        <v>2160</v>
      </c>
      <c r="U24" s="6"/>
      <c r="V24" s="6"/>
      <c r="W24" s="6"/>
      <c r="X24" s="6"/>
      <c r="Y24" s="46"/>
    </row>
    <row r="25" spans="1:25" ht="17" hidden="1" outlineLevel="1" thickBot="1" x14ac:dyDescent="0.25">
      <c r="A25" s="7" t="s">
        <v>110</v>
      </c>
      <c r="B25" s="7"/>
      <c r="C25" s="11"/>
      <c r="D25" s="61">
        <f>E23*F23</f>
        <v>540</v>
      </c>
      <c r="E25" s="62"/>
      <c r="F25" s="63"/>
      <c r="G25" s="61">
        <f t="shared" ref="G25" si="11">H23*I23</f>
        <v>540</v>
      </c>
      <c r="H25" s="62"/>
      <c r="I25" s="63"/>
      <c r="J25" s="61">
        <f t="shared" ref="J25" si="12">K23*L23</f>
        <v>540</v>
      </c>
      <c r="K25" s="62"/>
      <c r="L25" s="63"/>
      <c r="M25" s="61">
        <f t="shared" ref="M25" si="13">N23*O23</f>
        <v>540</v>
      </c>
      <c r="N25" s="62"/>
      <c r="O25" s="63"/>
      <c r="P25" s="6"/>
      <c r="Q25" s="4"/>
      <c r="S25" s="47" t="s">
        <v>110</v>
      </c>
      <c r="T25" s="32">
        <f t="shared" si="0"/>
        <v>2160</v>
      </c>
      <c r="U25" s="6"/>
      <c r="V25" s="6"/>
      <c r="W25" s="6"/>
      <c r="X25" s="6"/>
      <c r="Y25" s="46"/>
    </row>
    <row r="26" spans="1:25" collapsed="1" x14ac:dyDescent="0.2">
      <c r="A26" s="2" t="s">
        <v>45</v>
      </c>
      <c r="B26" s="7" t="s">
        <v>105</v>
      </c>
      <c r="C26" s="11" t="s">
        <v>75</v>
      </c>
      <c r="D26" s="18">
        <v>10</v>
      </c>
      <c r="E26" s="18">
        <v>10</v>
      </c>
      <c r="F26" s="19">
        <v>10</v>
      </c>
      <c r="G26" s="22">
        <v>10</v>
      </c>
      <c r="H26" s="20">
        <v>10</v>
      </c>
      <c r="I26" s="21">
        <v>10</v>
      </c>
      <c r="J26" s="18">
        <v>10</v>
      </c>
      <c r="K26" s="18">
        <v>10</v>
      </c>
      <c r="L26" s="19">
        <v>10</v>
      </c>
      <c r="M26" s="21">
        <v>10</v>
      </c>
      <c r="N26" s="21">
        <v>12</v>
      </c>
      <c r="O26" s="22">
        <v>10</v>
      </c>
      <c r="P26" s="6"/>
      <c r="Q26" s="4"/>
      <c r="S26" s="44" t="str">
        <f t="shared" si="1"/>
        <v>McGill Crunch</v>
      </c>
      <c r="T26" s="6"/>
      <c r="U26" s="6"/>
      <c r="V26" s="6"/>
      <c r="W26" s="6"/>
      <c r="X26" s="6"/>
      <c r="Y26" s="46"/>
    </row>
    <row r="27" spans="1:25" ht="17" hidden="1" outlineLevel="1" thickBot="1" x14ac:dyDescent="0.25">
      <c r="A27" s="7" t="s">
        <v>117</v>
      </c>
      <c r="B27" s="7"/>
      <c r="C27" s="11"/>
      <c r="D27" s="61">
        <f>D26*F26</f>
        <v>100</v>
      </c>
      <c r="E27" s="62"/>
      <c r="F27" s="63"/>
      <c r="G27" s="61">
        <f t="shared" ref="G27" si="14">G26*I26</f>
        <v>100</v>
      </c>
      <c r="H27" s="62"/>
      <c r="I27" s="63"/>
      <c r="J27" s="61">
        <f t="shared" ref="J27" si="15">J26*L26</f>
        <v>100</v>
      </c>
      <c r="K27" s="62"/>
      <c r="L27" s="63"/>
      <c r="M27" s="61">
        <f t="shared" ref="M27" si="16">M26*O26</f>
        <v>100</v>
      </c>
      <c r="N27" s="62"/>
      <c r="O27" s="63"/>
      <c r="P27" s="6"/>
      <c r="Q27" s="4"/>
      <c r="S27" s="47" t="s">
        <v>117</v>
      </c>
      <c r="T27" s="6">
        <f t="shared" si="0"/>
        <v>400</v>
      </c>
      <c r="U27" s="6"/>
      <c r="V27" s="6"/>
      <c r="W27" s="6"/>
      <c r="X27" s="6"/>
      <c r="Y27" s="46"/>
    </row>
    <row r="28" spans="1:25" ht="17" hidden="1" outlineLevel="1" thickBot="1" x14ac:dyDescent="0.25">
      <c r="A28" s="7" t="s">
        <v>110</v>
      </c>
      <c r="B28" s="7"/>
      <c r="C28" s="11"/>
      <c r="D28" s="61">
        <f>E26*F26</f>
        <v>100</v>
      </c>
      <c r="E28" s="62"/>
      <c r="F28" s="63"/>
      <c r="G28" s="61">
        <f t="shared" ref="G28" si="17">H26*I26</f>
        <v>100</v>
      </c>
      <c r="H28" s="62"/>
      <c r="I28" s="63"/>
      <c r="J28" s="61">
        <f t="shared" ref="J28" si="18">K26*L26</f>
        <v>100</v>
      </c>
      <c r="K28" s="62"/>
      <c r="L28" s="63"/>
      <c r="M28" s="61">
        <f t="shared" ref="M28" si="19">N26*O26</f>
        <v>120</v>
      </c>
      <c r="N28" s="62"/>
      <c r="O28" s="63"/>
      <c r="P28" s="6"/>
      <c r="Q28" s="4"/>
      <c r="S28" s="47" t="s">
        <v>110</v>
      </c>
      <c r="T28" s="32">
        <f t="shared" si="0"/>
        <v>420</v>
      </c>
      <c r="U28" s="6"/>
      <c r="V28" s="6"/>
      <c r="W28" s="6"/>
      <c r="X28" s="6"/>
      <c r="Y28" s="46"/>
    </row>
    <row r="29" spans="1:25" collapsed="1" x14ac:dyDescent="0.2">
      <c r="A29" s="2" t="s">
        <v>69</v>
      </c>
      <c r="B29" s="7" t="s">
        <v>106</v>
      </c>
      <c r="C29" s="11" t="s">
        <v>82</v>
      </c>
      <c r="D29" s="18">
        <v>6</v>
      </c>
      <c r="E29" s="18">
        <v>6</v>
      </c>
      <c r="F29" s="19">
        <v>100</v>
      </c>
      <c r="G29" s="22">
        <v>6</v>
      </c>
      <c r="H29" s="20">
        <v>6</v>
      </c>
      <c r="I29" s="21">
        <v>150</v>
      </c>
      <c r="J29" s="18">
        <v>6</v>
      </c>
      <c r="K29" s="18">
        <v>6</v>
      </c>
      <c r="L29" s="19">
        <v>180</v>
      </c>
      <c r="M29" s="21">
        <v>6</v>
      </c>
      <c r="N29" s="21">
        <v>6</v>
      </c>
      <c r="O29" s="22">
        <v>180</v>
      </c>
      <c r="P29" s="6"/>
      <c r="Q29" s="4"/>
      <c r="S29" s="44" t="str">
        <f t="shared" si="1"/>
        <v>Hip Thrust</v>
      </c>
      <c r="T29" s="6"/>
      <c r="U29" s="6"/>
      <c r="V29" s="6"/>
      <c r="W29" s="6"/>
      <c r="X29" s="6"/>
      <c r="Y29" s="46"/>
    </row>
    <row r="30" spans="1:25" ht="17" hidden="1" outlineLevel="1" thickBot="1" x14ac:dyDescent="0.25">
      <c r="A30" s="7" t="s">
        <v>117</v>
      </c>
      <c r="B30" s="7"/>
      <c r="C30" s="11"/>
      <c r="D30" s="61">
        <f>D29*F29</f>
        <v>600</v>
      </c>
      <c r="E30" s="62"/>
      <c r="F30" s="63"/>
      <c r="G30" s="61">
        <f t="shared" ref="G30" si="20">G29*I29</f>
        <v>900</v>
      </c>
      <c r="H30" s="62"/>
      <c r="I30" s="63"/>
      <c r="J30" s="61">
        <f t="shared" ref="J30" si="21">J29*L29</f>
        <v>1080</v>
      </c>
      <c r="K30" s="62"/>
      <c r="L30" s="63"/>
      <c r="M30" s="61">
        <f t="shared" ref="M30" si="22">M29*O29</f>
        <v>1080</v>
      </c>
      <c r="N30" s="62"/>
      <c r="O30" s="63"/>
      <c r="P30" s="6"/>
      <c r="Q30" s="6"/>
      <c r="S30" s="47" t="s">
        <v>117</v>
      </c>
      <c r="T30" s="6">
        <f t="shared" si="0"/>
        <v>3660</v>
      </c>
      <c r="U30" s="6"/>
      <c r="V30" s="6"/>
      <c r="W30" s="6"/>
      <c r="X30" s="6"/>
      <c r="Y30" s="46"/>
    </row>
    <row r="31" spans="1:25" ht="17" hidden="1" outlineLevel="1" thickBot="1" x14ac:dyDescent="0.25">
      <c r="A31" s="7" t="s">
        <v>110</v>
      </c>
      <c r="B31" s="7"/>
      <c r="C31" s="11"/>
      <c r="D31" s="61">
        <f>E29*F29</f>
        <v>600</v>
      </c>
      <c r="E31" s="62"/>
      <c r="F31" s="63"/>
      <c r="G31" s="61">
        <f t="shared" ref="G31" si="23">H29*I29</f>
        <v>900</v>
      </c>
      <c r="H31" s="62"/>
      <c r="I31" s="63"/>
      <c r="J31" s="61">
        <f t="shared" ref="J31" si="24">K29*L29</f>
        <v>1080</v>
      </c>
      <c r="K31" s="62"/>
      <c r="L31" s="63"/>
      <c r="M31" s="61">
        <f t="shared" ref="M31" si="25">N29*O29</f>
        <v>1080</v>
      </c>
      <c r="N31" s="62"/>
      <c r="O31" s="63"/>
      <c r="P31" s="6"/>
      <c r="Q31" s="6"/>
      <c r="S31" s="47" t="s">
        <v>110</v>
      </c>
      <c r="T31" s="32">
        <f t="shared" si="0"/>
        <v>3660</v>
      </c>
      <c r="U31" s="6"/>
      <c r="V31" s="6"/>
      <c r="W31" s="6"/>
      <c r="X31" s="6"/>
      <c r="Y31" s="46"/>
    </row>
    <row r="32" spans="1:25" collapsed="1" x14ac:dyDescent="0.2">
      <c r="A32" s="2" t="s">
        <v>45</v>
      </c>
      <c r="B32" s="7" t="s">
        <v>107</v>
      </c>
      <c r="C32" s="9" t="s">
        <v>76</v>
      </c>
      <c r="D32" s="18">
        <v>10</v>
      </c>
      <c r="E32" s="18">
        <v>10</v>
      </c>
      <c r="F32" s="19">
        <v>5</v>
      </c>
      <c r="G32" s="27">
        <v>10</v>
      </c>
      <c r="H32" s="25">
        <v>10</v>
      </c>
      <c r="I32" s="26">
        <v>5</v>
      </c>
      <c r="J32" s="23">
        <v>10</v>
      </c>
      <c r="K32" s="23">
        <v>10</v>
      </c>
      <c r="L32" s="24">
        <v>5</v>
      </c>
      <c r="M32" s="26">
        <v>10</v>
      </c>
      <c r="N32" s="26">
        <v>10</v>
      </c>
      <c r="O32" s="27">
        <v>5</v>
      </c>
      <c r="P32" s="6"/>
      <c r="Q32" s="6"/>
      <c r="S32" s="44" t="str">
        <f t="shared" si="1"/>
        <v>Deadbug</v>
      </c>
      <c r="T32" s="6"/>
      <c r="U32" s="6"/>
      <c r="V32" s="6"/>
      <c r="W32" s="6"/>
      <c r="X32" s="6"/>
      <c r="Y32" s="46"/>
    </row>
    <row r="33" spans="1:25" ht="17" hidden="1" outlineLevel="1" thickBot="1" x14ac:dyDescent="0.25">
      <c r="A33" s="7" t="s">
        <v>117</v>
      </c>
      <c r="D33" s="58">
        <f>D32*F32</f>
        <v>50</v>
      </c>
      <c r="E33" s="59"/>
      <c r="F33" s="60"/>
      <c r="G33" s="58">
        <f t="shared" ref="G33" si="26">G32*I32</f>
        <v>50</v>
      </c>
      <c r="H33" s="59"/>
      <c r="I33" s="60"/>
      <c r="J33" s="58">
        <f t="shared" ref="J33" si="27">J32*L32</f>
        <v>50</v>
      </c>
      <c r="K33" s="59"/>
      <c r="L33" s="60"/>
      <c r="M33" s="58">
        <f t="shared" ref="M33" si="28">M32*O32</f>
        <v>50</v>
      </c>
      <c r="N33" s="59"/>
      <c r="O33" s="60"/>
      <c r="P33" s="74"/>
      <c r="Q33" s="74"/>
      <c r="S33" s="44"/>
      <c r="T33" s="6">
        <f t="shared" si="0"/>
        <v>200</v>
      </c>
      <c r="U33" s="6"/>
      <c r="V33" s="6"/>
      <c r="W33" s="6"/>
      <c r="X33" s="6"/>
      <c r="Y33" s="46"/>
    </row>
    <row r="34" spans="1:25" ht="17" hidden="1" outlineLevel="1" thickBot="1" x14ac:dyDescent="0.25">
      <c r="A34" s="7" t="s">
        <v>110</v>
      </c>
      <c r="D34" s="58">
        <f>E32*F32</f>
        <v>50</v>
      </c>
      <c r="E34" s="59"/>
      <c r="F34" s="60"/>
      <c r="G34" s="58">
        <f t="shared" ref="G34" si="29">H32*I32</f>
        <v>50</v>
      </c>
      <c r="H34" s="59"/>
      <c r="I34" s="60"/>
      <c r="J34" s="58">
        <f t="shared" ref="J34" si="30">K32*L32</f>
        <v>50</v>
      </c>
      <c r="K34" s="59"/>
      <c r="L34" s="60"/>
      <c r="M34" s="58">
        <f t="shared" ref="M34" si="31">N32*O32</f>
        <v>50</v>
      </c>
      <c r="N34" s="59"/>
      <c r="O34" s="60"/>
      <c r="S34" s="44"/>
      <c r="T34" s="32">
        <f t="shared" si="0"/>
        <v>200</v>
      </c>
      <c r="U34" s="6"/>
      <c r="V34" s="6"/>
      <c r="W34" s="6"/>
      <c r="X34" s="6"/>
      <c r="Y34" s="46"/>
    </row>
    <row r="35" spans="1:25" ht="17" collapsed="1" thickBot="1" x14ac:dyDescent="0.25">
      <c r="S35" s="44"/>
      <c r="T35" s="6"/>
      <c r="U35" s="6"/>
      <c r="V35" s="67" t="s">
        <v>118</v>
      </c>
      <c r="W35" s="3" t="s">
        <v>117</v>
      </c>
      <c r="X35" s="6">
        <f t="shared" ref="X35:X36" si="32">SUM(T15+T18+T21+T24+T27+T30+T33)</f>
        <v>13080</v>
      </c>
      <c r="Y35" s="46"/>
    </row>
    <row r="36" spans="1:25" ht="17" thickBot="1" x14ac:dyDescent="0.25">
      <c r="A36" s="2"/>
      <c r="B36" s="2"/>
      <c r="S36" s="44"/>
      <c r="T36" s="6"/>
      <c r="U36" s="6"/>
      <c r="V36" s="67"/>
      <c r="W36" s="3" t="s">
        <v>110</v>
      </c>
      <c r="X36" s="32">
        <f t="shared" si="32"/>
        <v>13250</v>
      </c>
      <c r="Y36" s="46"/>
    </row>
    <row r="37" spans="1:25" x14ac:dyDescent="0.2">
      <c r="S37" s="10"/>
      <c r="T37" s="48"/>
      <c r="U37" s="48"/>
      <c r="V37" s="48"/>
      <c r="W37" s="48"/>
      <c r="X37" s="48"/>
      <c r="Y37" s="49"/>
    </row>
    <row r="38" spans="1:25" x14ac:dyDescent="0.2">
      <c r="C38" t="s">
        <v>113</v>
      </c>
      <c r="S38" s="12"/>
      <c r="T38" s="42"/>
      <c r="U38" s="42"/>
      <c r="V38" s="42"/>
      <c r="W38" s="42"/>
      <c r="X38" s="42"/>
      <c r="Y38" s="43"/>
    </row>
    <row r="39" spans="1:25" x14ac:dyDescent="0.2">
      <c r="C39" s="12"/>
      <c r="D39" s="68" t="s">
        <v>2</v>
      </c>
      <c r="E39" s="69"/>
      <c r="F39" s="70"/>
      <c r="G39" s="71" t="s">
        <v>3</v>
      </c>
      <c r="H39" s="71"/>
      <c r="I39" s="71"/>
      <c r="J39" s="68" t="s">
        <v>4</v>
      </c>
      <c r="K39" s="69"/>
      <c r="L39" s="70"/>
      <c r="M39" s="72" t="s">
        <v>5</v>
      </c>
      <c r="N39" s="71"/>
      <c r="O39" s="73"/>
      <c r="S39" s="44"/>
      <c r="T39" s="45" t="s">
        <v>7</v>
      </c>
      <c r="U39" s="6"/>
      <c r="V39" s="6"/>
      <c r="W39" s="6"/>
      <c r="X39" s="6"/>
      <c r="Y39" s="46"/>
    </row>
    <row r="40" spans="1:25" x14ac:dyDescent="0.2">
      <c r="C40" s="10" t="s">
        <v>0</v>
      </c>
      <c r="D40" s="28" t="s">
        <v>8</v>
      </c>
      <c r="E40" s="28" t="s">
        <v>108</v>
      </c>
      <c r="F40" s="14" t="s">
        <v>1</v>
      </c>
      <c r="G40" s="15" t="s">
        <v>8</v>
      </c>
      <c r="H40" s="16" t="s">
        <v>108</v>
      </c>
      <c r="I40" s="29" t="s">
        <v>1</v>
      </c>
      <c r="J40" s="13" t="s">
        <v>8</v>
      </c>
      <c r="K40" s="28" t="s">
        <v>108</v>
      </c>
      <c r="L40" s="28" t="s">
        <v>1</v>
      </c>
      <c r="M40" s="29" t="s">
        <v>8</v>
      </c>
      <c r="N40" s="29" t="s">
        <v>108</v>
      </c>
      <c r="O40" s="17" t="s">
        <v>1</v>
      </c>
      <c r="S40" s="44" t="str">
        <f t="shared" si="1"/>
        <v>Exercise</v>
      </c>
      <c r="T40" s="6"/>
      <c r="U40" s="6"/>
      <c r="V40" s="6"/>
      <c r="W40" s="6"/>
      <c r="X40" s="6"/>
      <c r="Y40" s="46"/>
    </row>
    <row r="41" spans="1:25" x14ac:dyDescent="0.2">
      <c r="A41" s="2" t="s">
        <v>32</v>
      </c>
      <c r="B41" s="7">
        <v>1</v>
      </c>
      <c r="C41" s="11" t="s">
        <v>36</v>
      </c>
      <c r="D41" s="18">
        <v>8</v>
      </c>
      <c r="E41" s="18">
        <v>8</v>
      </c>
      <c r="F41" s="19">
        <v>175</v>
      </c>
      <c r="G41" s="22">
        <v>8</v>
      </c>
      <c r="H41" s="20">
        <v>8</v>
      </c>
      <c r="I41" s="21">
        <v>175</v>
      </c>
      <c r="J41" s="18">
        <v>8</v>
      </c>
      <c r="K41" s="18">
        <v>8</v>
      </c>
      <c r="L41" s="19">
        <v>175</v>
      </c>
      <c r="M41" s="21">
        <v>8</v>
      </c>
      <c r="N41" s="21">
        <v>8</v>
      </c>
      <c r="O41" s="22">
        <v>175</v>
      </c>
      <c r="S41" s="44" t="str">
        <f t="shared" si="1"/>
        <v>TrapBar DL</v>
      </c>
      <c r="T41" s="6"/>
      <c r="U41" s="6"/>
      <c r="V41" s="6"/>
      <c r="W41" s="6"/>
      <c r="X41" s="6"/>
      <c r="Y41" s="46"/>
    </row>
    <row r="42" spans="1:25" ht="17" hidden="1" outlineLevel="1" thickBot="1" x14ac:dyDescent="0.25">
      <c r="A42" s="7" t="s">
        <v>117</v>
      </c>
      <c r="B42" s="7"/>
      <c r="C42" s="11"/>
      <c r="D42" s="61">
        <f>D41*F41</f>
        <v>1400</v>
      </c>
      <c r="E42" s="62"/>
      <c r="F42" s="63"/>
      <c r="G42" s="61">
        <f>G41*I41</f>
        <v>1400</v>
      </c>
      <c r="H42" s="62"/>
      <c r="I42" s="63"/>
      <c r="J42" s="61">
        <f>J41*L41</f>
        <v>1400</v>
      </c>
      <c r="K42" s="62"/>
      <c r="L42" s="63"/>
      <c r="M42" s="58">
        <f>M41*O41</f>
        <v>1400</v>
      </c>
      <c r="N42" s="59"/>
      <c r="O42" s="60"/>
      <c r="S42" s="47" t="s">
        <v>117</v>
      </c>
      <c r="T42" s="6">
        <f t="shared" si="0"/>
        <v>5600</v>
      </c>
      <c r="U42" s="6"/>
      <c r="V42" s="6"/>
      <c r="W42" s="6"/>
      <c r="X42" s="6"/>
      <c r="Y42" s="46"/>
    </row>
    <row r="43" spans="1:25" ht="17" hidden="1" outlineLevel="1" thickBot="1" x14ac:dyDescent="0.25">
      <c r="A43" s="7" t="s">
        <v>110</v>
      </c>
      <c r="B43" s="7"/>
      <c r="C43" s="11"/>
      <c r="D43" s="64">
        <f>E41*F41</f>
        <v>1400</v>
      </c>
      <c r="E43" s="65"/>
      <c r="F43" s="66"/>
      <c r="G43" s="61">
        <f>H41*I41</f>
        <v>1400</v>
      </c>
      <c r="H43" s="62"/>
      <c r="I43" s="63"/>
      <c r="J43" s="61">
        <f>K41*L41</f>
        <v>1400</v>
      </c>
      <c r="K43" s="62"/>
      <c r="L43" s="63"/>
      <c r="M43" s="58">
        <f>N41*O41</f>
        <v>1400</v>
      </c>
      <c r="N43" s="59"/>
      <c r="O43" s="60"/>
      <c r="S43" s="47" t="s">
        <v>110</v>
      </c>
      <c r="T43" s="32">
        <f t="shared" si="0"/>
        <v>5600</v>
      </c>
      <c r="U43" s="6"/>
      <c r="V43" s="6"/>
      <c r="W43" s="6"/>
      <c r="X43" s="6"/>
      <c r="Y43" s="46"/>
    </row>
    <row r="44" spans="1:25" collapsed="1" x14ac:dyDescent="0.2">
      <c r="A44" s="2" t="s">
        <v>43</v>
      </c>
      <c r="B44" s="7" t="s">
        <v>111</v>
      </c>
      <c r="C44" s="11" t="s">
        <v>41</v>
      </c>
      <c r="D44" s="18">
        <v>6</v>
      </c>
      <c r="E44" s="18">
        <v>6</v>
      </c>
      <c r="F44" s="19">
        <v>75</v>
      </c>
      <c r="G44" s="22">
        <v>6</v>
      </c>
      <c r="H44" s="20">
        <v>6</v>
      </c>
      <c r="I44" s="21">
        <v>75</v>
      </c>
      <c r="J44" s="18">
        <v>6</v>
      </c>
      <c r="K44" s="18">
        <v>6</v>
      </c>
      <c r="L44" s="19">
        <v>75</v>
      </c>
      <c r="M44" s="21">
        <v>6</v>
      </c>
      <c r="N44" s="21">
        <v>6</v>
      </c>
      <c r="O44" s="22">
        <v>75</v>
      </c>
      <c r="S44" s="44" t="str">
        <f t="shared" si="1"/>
        <v>Military Press</v>
      </c>
      <c r="T44" s="6"/>
      <c r="U44" s="6"/>
      <c r="V44" s="6"/>
      <c r="W44" s="6"/>
      <c r="X44" s="6"/>
      <c r="Y44" s="46"/>
    </row>
    <row r="45" spans="1:25" ht="17" hidden="1" outlineLevel="1" thickBot="1" x14ac:dyDescent="0.25">
      <c r="A45" s="7" t="s">
        <v>117</v>
      </c>
      <c r="B45" s="7"/>
      <c r="C45" s="11"/>
      <c r="D45" s="61">
        <f>D44*F44</f>
        <v>450</v>
      </c>
      <c r="E45" s="62"/>
      <c r="F45" s="63"/>
      <c r="G45" s="61">
        <f>G44*I44</f>
        <v>450</v>
      </c>
      <c r="H45" s="62"/>
      <c r="I45" s="63"/>
      <c r="J45" s="61">
        <f>J44*L44</f>
        <v>450</v>
      </c>
      <c r="K45" s="62"/>
      <c r="L45" s="63"/>
      <c r="M45" s="61">
        <f>M44*O44</f>
        <v>450</v>
      </c>
      <c r="N45" s="62"/>
      <c r="O45" s="63"/>
      <c r="S45" s="47" t="s">
        <v>117</v>
      </c>
      <c r="T45" s="6">
        <f t="shared" si="0"/>
        <v>1800</v>
      </c>
      <c r="U45" s="6"/>
      <c r="V45" s="6"/>
      <c r="W45" s="6"/>
      <c r="X45" s="6"/>
      <c r="Y45" s="46"/>
    </row>
    <row r="46" spans="1:25" ht="17" hidden="1" outlineLevel="1" thickBot="1" x14ac:dyDescent="0.25">
      <c r="A46" s="7" t="s">
        <v>110</v>
      </c>
      <c r="B46" s="7"/>
      <c r="C46" s="11"/>
      <c r="D46" s="61">
        <f>E44*F44</f>
        <v>450</v>
      </c>
      <c r="E46" s="62"/>
      <c r="F46" s="63"/>
      <c r="G46" s="61">
        <f>H44*I44</f>
        <v>450</v>
      </c>
      <c r="H46" s="62"/>
      <c r="I46" s="63"/>
      <c r="J46" s="61">
        <f>K44*L44</f>
        <v>450</v>
      </c>
      <c r="K46" s="62"/>
      <c r="L46" s="63"/>
      <c r="M46" s="61">
        <f>N44*O44</f>
        <v>450</v>
      </c>
      <c r="N46" s="62"/>
      <c r="O46" s="63"/>
      <c r="S46" s="47" t="s">
        <v>110</v>
      </c>
      <c r="T46" s="32">
        <f t="shared" si="0"/>
        <v>1800</v>
      </c>
      <c r="U46" s="6"/>
      <c r="V46" s="6"/>
      <c r="W46" s="6"/>
      <c r="X46" s="6"/>
      <c r="Y46" s="46"/>
    </row>
    <row r="47" spans="1:25" collapsed="1" x14ac:dyDescent="0.2">
      <c r="A47" s="2" t="s">
        <v>70</v>
      </c>
      <c r="B47" s="7" t="s">
        <v>112</v>
      </c>
      <c r="C47" s="11" t="s">
        <v>71</v>
      </c>
      <c r="D47" s="18">
        <v>15</v>
      </c>
      <c r="E47" s="18">
        <v>15</v>
      </c>
      <c r="F47" s="19">
        <v>5</v>
      </c>
      <c r="G47" s="22">
        <v>15</v>
      </c>
      <c r="H47" s="20">
        <v>15</v>
      </c>
      <c r="I47" s="21">
        <v>5</v>
      </c>
      <c r="J47" s="18">
        <v>15</v>
      </c>
      <c r="K47" s="18">
        <v>15</v>
      </c>
      <c r="L47" s="19">
        <v>5</v>
      </c>
      <c r="M47" s="21">
        <v>15</v>
      </c>
      <c r="N47" s="21">
        <v>15</v>
      </c>
      <c r="O47" s="22">
        <v>5</v>
      </c>
      <c r="S47" s="44" t="str">
        <f t="shared" si="1"/>
        <v>Prone Raise</v>
      </c>
      <c r="T47" s="6"/>
      <c r="U47" s="6"/>
      <c r="V47" s="6"/>
      <c r="W47" s="6"/>
      <c r="X47" s="6"/>
      <c r="Y47" s="46"/>
    </row>
    <row r="48" spans="1:25" ht="17" hidden="1" outlineLevel="1" thickBot="1" x14ac:dyDescent="0.25">
      <c r="A48" s="7" t="s">
        <v>117</v>
      </c>
      <c r="B48" s="7"/>
      <c r="C48" s="11"/>
      <c r="D48" s="61">
        <f>D47*F47</f>
        <v>75</v>
      </c>
      <c r="E48" s="62"/>
      <c r="F48" s="63"/>
      <c r="G48" s="61">
        <f t="shared" ref="G48" si="33">G47*I47</f>
        <v>75</v>
      </c>
      <c r="H48" s="62"/>
      <c r="I48" s="63"/>
      <c r="J48" s="61">
        <f t="shared" ref="J48" si="34">J47*L47</f>
        <v>75</v>
      </c>
      <c r="K48" s="62"/>
      <c r="L48" s="63"/>
      <c r="M48" s="61">
        <f t="shared" ref="M48" si="35">M47*O47</f>
        <v>75</v>
      </c>
      <c r="N48" s="62"/>
      <c r="O48" s="63"/>
      <c r="S48" s="47" t="s">
        <v>117</v>
      </c>
      <c r="T48" s="6">
        <f t="shared" si="0"/>
        <v>300</v>
      </c>
      <c r="U48" s="6"/>
      <c r="V48" s="6"/>
      <c r="W48" s="6"/>
      <c r="X48" s="6"/>
      <c r="Y48" s="46"/>
    </row>
    <row r="49" spans="1:25" ht="17" hidden="1" outlineLevel="1" thickBot="1" x14ac:dyDescent="0.25">
      <c r="A49" s="7" t="s">
        <v>110</v>
      </c>
      <c r="B49" s="7"/>
      <c r="C49" s="11"/>
      <c r="D49" s="61">
        <f>E47*F47</f>
        <v>75</v>
      </c>
      <c r="E49" s="62"/>
      <c r="F49" s="63"/>
      <c r="G49" s="61">
        <f t="shared" ref="G49" si="36">H47*I47</f>
        <v>75</v>
      </c>
      <c r="H49" s="62"/>
      <c r="I49" s="63"/>
      <c r="J49" s="61">
        <f t="shared" ref="J49" si="37">K47*L47</f>
        <v>75</v>
      </c>
      <c r="K49" s="62"/>
      <c r="L49" s="63"/>
      <c r="M49" s="61">
        <f t="shared" ref="M49" si="38">N47*O47</f>
        <v>75</v>
      </c>
      <c r="N49" s="62"/>
      <c r="O49" s="63"/>
      <c r="S49" s="47" t="s">
        <v>110</v>
      </c>
      <c r="T49" s="32">
        <f t="shared" si="0"/>
        <v>300</v>
      </c>
      <c r="U49" s="6"/>
      <c r="V49" s="6"/>
      <c r="W49" s="6"/>
      <c r="X49" s="6"/>
      <c r="Y49" s="46"/>
    </row>
    <row r="50" spans="1:25" collapsed="1" x14ac:dyDescent="0.2">
      <c r="A50" s="2" t="s">
        <v>44</v>
      </c>
      <c r="B50" s="7" t="s">
        <v>104</v>
      </c>
      <c r="C50" s="11" t="s">
        <v>38</v>
      </c>
      <c r="D50" s="18">
        <v>6</v>
      </c>
      <c r="E50" s="18">
        <v>6</v>
      </c>
      <c r="F50" s="19">
        <v>90</v>
      </c>
      <c r="G50" s="22">
        <v>6</v>
      </c>
      <c r="H50" s="20">
        <v>6</v>
      </c>
      <c r="I50" s="21">
        <v>90</v>
      </c>
      <c r="J50" s="18">
        <v>6</v>
      </c>
      <c r="K50" s="18">
        <v>6</v>
      </c>
      <c r="L50" s="19">
        <v>90</v>
      </c>
      <c r="M50" s="21">
        <v>6</v>
      </c>
      <c r="N50" s="21">
        <v>6</v>
      </c>
      <c r="O50" s="22">
        <v>90</v>
      </c>
      <c r="S50" s="44" t="str">
        <f t="shared" si="1"/>
        <v>Bench Pull</v>
      </c>
      <c r="T50" s="6"/>
      <c r="U50" s="6"/>
      <c r="V50" s="6"/>
      <c r="W50" s="6"/>
      <c r="X50" s="6"/>
      <c r="Y50" s="46"/>
    </row>
    <row r="51" spans="1:25" ht="17" hidden="1" outlineLevel="1" thickBot="1" x14ac:dyDescent="0.25">
      <c r="A51" s="7" t="s">
        <v>117</v>
      </c>
      <c r="B51" s="7"/>
      <c r="C51" s="11"/>
      <c r="D51" s="61">
        <f>D50*F50</f>
        <v>540</v>
      </c>
      <c r="E51" s="62"/>
      <c r="F51" s="63"/>
      <c r="G51" s="61">
        <f t="shared" ref="G51" si="39">G50*I50</f>
        <v>540</v>
      </c>
      <c r="H51" s="62"/>
      <c r="I51" s="63"/>
      <c r="J51" s="61">
        <f t="shared" ref="J51" si="40">J50*L50</f>
        <v>540</v>
      </c>
      <c r="K51" s="62"/>
      <c r="L51" s="63"/>
      <c r="M51" s="61">
        <f t="shared" ref="M51" si="41">M50*O50</f>
        <v>540</v>
      </c>
      <c r="N51" s="62"/>
      <c r="O51" s="63"/>
      <c r="S51" s="47" t="s">
        <v>117</v>
      </c>
      <c r="T51" s="6">
        <f t="shared" si="0"/>
        <v>2160</v>
      </c>
      <c r="U51" s="6"/>
      <c r="V51" s="6"/>
      <c r="W51" s="6"/>
      <c r="X51" s="6"/>
      <c r="Y51" s="46"/>
    </row>
    <row r="52" spans="1:25" ht="17" hidden="1" outlineLevel="1" thickBot="1" x14ac:dyDescent="0.25">
      <c r="A52" s="7" t="s">
        <v>110</v>
      </c>
      <c r="B52" s="7"/>
      <c r="C52" s="11"/>
      <c r="D52" s="61">
        <f>E50*F50</f>
        <v>540</v>
      </c>
      <c r="E52" s="62"/>
      <c r="F52" s="63"/>
      <c r="G52" s="61">
        <f t="shared" ref="G52" si="42">H50*I50</f>
        <v>540</v>
      </c>
      <c r="H52" s="62"/>
      <c r="I52" s="63"/>
      <c r="J52" s="61">
        <f t="shared" ref="J52" si="43">K50*L50</f>
        <v>540</v>
      </c>
      <c r="K52" s="62"/>
      <c r="L52" s="63"/>
      <c r="M52" s="61">
        <f t="shared" ref="M52" si="44">N50*O50</f>
        <v>540</v>
      </c>
      <c r="N52" s="62"/>
      <c r="O52" s="63"/>
      <c r="S52" s="47" t="s">
        <v>110</v>
      </c>
      <c r="T52" s="32">
        <f t="shared" si="0"/>
        <v>2160</v>
      </c>
      <c r="U52" s="6"/>
      <c r="V52" s="6"/>
      <c r="W52" s="6"/>
      <c r="X52" s="6"/>
      <c r="Y52" s="46"/>
    </row>
    <row r="53" spans="1:25" collapsed="1" x14ac:dyDescent="0.2">
      <c r="A53" s="2" t="s">
        <v>45</v>
      </c>
      <c r="B53" s="7" t="s">
        <v>105</v>
      </c>
      <c r="C53" s="11" t="s">
        <v>75</v>
      </c>
      <c r="D53" s="18">
        <v>10</v>
      </c>
      <c r="E53" s="18">
        <v>10</v>
      </c>
      <c r="F53" s="19">
        <v>10</v>
      </c>
      <c r="G53" s="22">
        <v>10</v>
      </c>
      <c r="H53" s="20">
        <v>10</v>
      </c>
      <c r="I53" s="21">
        <v>10</v>
      </c>
      <c r="J53" s="18">
        <v>10</v>
      </c>
      <c r="K53" s="18">
        <v>10</v>
      </c>
      <c r="L53" s="19">
        <v>10</v>
      </c>
      <c r="M53" s="21">
        <v>10</v>
      </c>
      <c r="N53" s="21">
        <v>10</v>
      </c>
      <c r="O53" s="22">
        <v>10</v>
      </c>
      <c r="S53" s="44" t="str">
        <f t="shared" si="1"/>
        <v>McGill Crunch</v>
      </c>
      <c r="T53" s="6"/>
      <c r="U53" s="6"/>
      <c r="V53" s="6"/>
      <c r="W53" s="6"/>
      <c r="X53" s="6"/>
      <c r="Y53" s="46"/>
    </row>
    <row r="54" spans="1:25" ht="17" hidden="1" outlineLevel="1" thickBot="1" x14ac:dyDescent="0.25">
      <c r="A54" s="7" t="s">
        <v>117</v>
      </c>
      <c r="B54" s="7"/>
      <c r="C54" s="11"/>
      <c r="D54" s="61">
        <f>D53*F53</f>
        <v>100</v>
      </c>
      <c r="E54" s="62"/>
      <c r="F54" s="63"/>
      <c r="G54" s="61">
        <f t="shared" ref="G54" si="45">G53*I53</f>
        <v>100</v>
      </c>
      <c r="H54" s="62"/>
      <c r="I54" s="63"/>
      <c r="J54" s="61">
        <f t="shared" ref="J54" si="46">J53*L53</f>
        <v>100</v>
      </c>
      <c r="K54" s="62"/>
      <c r="L54" s="63"/>
      <c r="M54" s="61">
        <f t="shared" ref="M54" si="47">M53*O53</f>
        <v>100</v>
      </c>
      <c r="N54" s="62"/>
      <c r="O54" s="63"/>
      <c r="S54" s="47" t="s">
        <v>117</v>
      </c>
      <c r="T54" s="6">
        <f t="shared" si="0"/>
        <v>400</v>
      </c>
      <c r="U54" s="6"/>
      <c r="V54" s="6"/>
      <c r="W54" s="6"/>
      <c r="X54" s="6"/>
      <c r="Y54" s="46"/>
    </row>
    <row r="55" spans="1:25" ht="17" hidden="1" outlineLevel="1" thickBot="1" x14ac:dyDescent="0.25">
      <c r="A55" s="7" t="s">
        <v>110</v>
      </c>
      <c r="B55" s="7"/>
      <c r="C55" s="11"/>
      <c r="D55" s="61">
        <f>E53*F53</f>
        <v>100</v>
      </c>
      <c r="E55" s="62"/>
      <c r="F55" s="63"/>
      <c r="G55" s="61">
        <f t="shared" ref="G55" si="48">H53*I53</f>
        <v>100</v>
      </c>
      <c r="H55" s="62"/>
      <c r="I55" s="63"/>
      <c r="J55" s="61">
        <f t="shared" ref="J55" si="49">K53*L53</f>
        <v>100</v>
      </c>
      <c r="K55" s="62"/>
      <c r="L55" s="63"/>
      <c r="M55" s="61">
        <f t="shared" ref="M55" si="50">N53*O53</f>
        <v>100</v>
      </c>
      <c r="N55" s="62"/>
      <c r="O55" s="63"/>
      <c r="S55" s="47" t="s">
        <v>110</v>
      </c>
      <c r="T55" s="32">
        <f t="shared" si="0"/>
        <v>400</v>
      </c>
      <c r="U55" s="6"/>
      <c r="V55" s="6"/>
      <c r="W55" s="6"/>
      <c r="X55" s="6"/>
      <c r="Y55" s="46"/>
    </row>
    <row r="56" spans="1:25" collapsed="1" x14ac:dyDescent="0.2">
      <c r="A56" s="2" t="s">
        <v>69</v>
      </c>
      <c r="B56" s="7" t="s">
        <v>106</v>
      </c>
      <c r="C56" s="11" t="s">
        <v>87</v>
      </c>
      <c r="D56" s="18">
        <v>6</v>
      </c>
      <c r="E56" s="18">
        <v>6</v>
      </c>
      <c r="F56" s="19">
        <v>100</v>
      </c>
      <c r="G56" s="22">
        <v>6</v>
      </c>
      <c r="H56" s="20">
        <v>6</v>
      </c>
      <c r="I56" s="21">
        <v>150</v>
      </c>
      <c r="J56" s="18">
        <v>6</v>
      </c>
      <c r="K56" s="18">
        <v>6</v>
      </c>
      <c r="L56" s="19">
        <v>180</v>
      </c>
      <c r="M56" s="21">
        <v>6</v>
      </c>
      <c r="N56" s="21">
        <v>6</v>
      </c>
      <c r="O56" s="22">
        <v>180</v>
      </c>
      <c r="S56" s="44" t="str">
        <f t="shared" si="1"/>
        <v>Nordic Curls</v>
      </c>
      <c r="T56" s="6"/>
      <c r="U56" s="6"/>
      <c r="V56" s="6"/>
      <c r="W56" s="6"/>
      <c r="X56" s="6"/>
      <c r="Y56" s="46"/>
    </row>
    <row r="57" spans="1:25" ht="17" hidden="1" outlineLevel="1" thickBot="1" x14ac:dyDescent="0.25">
      <c r="A57" s="7" t="s">
        <v>117</v>
      </c>
      <c r="B57" s="7"/>
      <c r="C57" s="11"/>
      <c r="D57" s="61">
        <f>D56*F56</f>
        <v>600</v>
      </c>
      <c r="E57" s="62"/>
      <c r="F57" s="63"/>
      <c r="G57" s="61">
        <f t="shared" ref="G57" si="51">G56*I56</f>
        <v>900</v>
      </c>
      <c r="H57" s="62"/>
      <c r="I57" s="63"/>
      <c r="J57" s="61">
        <f t="shared" ref="J57" si="52">J56*L56</f>
        <v>1080</v>
      </c>
      <c r="K57" s="62"/>
      <c r="L57" s="63"/>
      <c r="M57" s="61">
        <f t="shared" ref="M57" si="53">M56*O56</f>
        <v>1080</v>
      </c>
      <c r="N57" s="62"/>
      <c r="O57" s="63"/>
      <c r="S57" s="47" t="s">
        <v>117</v>
      </c>
      <c r="T57" s="6">
        <f t="shared" si="0"/>
        <v>3660</v>
      </c>
      <c r="U57" s="6"/>
      <c r="V57" s="6"/>
      <c r="W57" s="6"/>
      <c r="X57" s="6"/>
      <c r="Y57" s="46"/>
    </row>
    <row r="58" spans="1:25" ht="17" hidden="1" outlineLevel="1" thickBot="1" x14ac:dyDescent="0.25">
      <c r="A58" s="7" t="s">
        <v>110</v>
      </c>
      <c r="B58" s="7"/>
      <c r="C58" s="11"/>
      <c r="D58" s="61">
        <f>E56*F56</f>
        <v>600</v>
      </c>
      <c r="E58" s="62"/>
      <c r="F58" s="63"/>
      <c r="G58" s="61">
        <f t="shared" ref="G58" si="54">H56*I56</f>
        <v>900</v>
      </c>
      <c r="H58" s="62"/>
      <c r="I58" s="63"/>
      <c r="J58" s="61">
        <f t="shared" ref="J58" si="55">K56*L56</f>
        <v>1080</v>
      </c>
      <c r="K58" s="62"/>
      <c r="L58" s="63"/>
      <c r="M58" s="61">
        <f t="shared" ref="M58" si="56">N56*O56</f>
        <v>1080</v>
      </c>
      <c r="N58" s="62"/>
      <c r="O58" s="63"/>
      <c r="S58" s="47" t="s">
        <v>110</v>
      </c>
      <c r="T58" s="32">
        <f t="shared" si="0"/>
        <v>3660</v>
      </c>
      <c r="U58" s="6"/>
      <c r="V58" s="6"/>
      <c r="W58" s="6"/>
      <c r="X58" s="6"/>
      <c r="Y58" s="46"/>
    </row>
    <row r="59" spans="1:25" collapsed="1" x14ac:dyDescent="0.2">
      <c r="A59" s="2" t="s">
        <v>45</v>
      </c>
      <c r="B59" s="7" t="s">
        <v>107</v>
      </c>
      <c r="C59" s="9" t="s">
        <v>76</v>
      </c>
      <c r="D59" s="18">
        <v>10</v>
      </c>
      <c r="E59" s="18">
        <v>10</v>
      </c>
      <c r="F59" s="19">
        <v>5</v>
      </c>
      <c r="G59" s="27">
        <v>10</v>
      </c>
      <c r="H59" s="25">
        <v>10</v>
      </c>
      <c r="I59" s="26">
        <v>5</v>
      </c>
      <c r="J59" s="23">
        <v>10</v>
      </c>
      <c r="K59" s="23">
        <v>10</v>
      </c>
      <c r="L59" s="24">
        <v>5</v>
      </c>
      <c r="M59" s="26">
        <v>10</v>
      </c>
      <c r="N59" s="26">
        <v>10</v>
      </c>
      <c r="O59" s="27">
        <v>5</v>
      </c>
      <c r="S59" s="44" t="str">
        <f t="shared" si="1"/>
        <v>Deadbug</v>
      </c>
      <c r="T59" s="6"/>
      <c r="U59" s="6"/>
      <c r="V59" s="6"/>
      <c r="W59" s="6"/>
      <c r="X59" s="6"/>
      <c r="Y59" s="46"/>
    </row>
    <row r="60" spans="1:25" ht="17" hidden="1" outlineLevel="1" thickBot="1" x14ac:dyDescent="0.25">
      <c r="A60" s="7" t="s">
        <v>117</v>
      </c>
      <c r="D60" s="58">
        <f>D59*F59</f>
        <v>50</v>
      </c>
      <c r="E60" s="59"/>
      <c r="F60" s="60"/>
      <c r="G60" s="58">
        <f t="shared" ref="G60" si="57">G59*I59</f>
        <v>50</v>
      </c>
      <c r="H60" s="59"/>
      <c r="I60" s="60"/>
      <c r="J60" s="58">
        <f t="shared" ref="J60" si="58">J59*L59</f>
        <v>50</v>
      </c>
      <c r="K60" s="59"/>
      <c r="L60" s="60"/>
      <c r="M60" s="58">
        <f t="shared" ref="M60" si="59">M59*O59</f>
        <v>50</v>
      </c>
      <c r="N60" s="59"/>
      <c r="O60" s="60"/>
      <c r="S60" s="47" t="s">
        <v>117</v>
      </c>
      <c r="T60" s="6">
        <f t="shared" si="0"/>
        <v>200</v>
      </c>
      <c r="U60" s="6"/>
      <c r="V60" s="6"/>
      <c r="W60" s="6"/>
      <c r="X60" s="6"/>
      <c r="Y60" s="46"/>
    </row>
    <row r="61" spans="1:25" ht="17" hidden="1" outlineLevel="1" thickBot="1" x14ac:dyDescent="0.25">
      <c r="A61" s="7" t="s">
        <v>110</v>
      </c>
      <c r="D61" s="58">
        <f>E59*F59</f>
        <v>50</v>
      </c>
      <c r="E61" s="59"/>
      <c r="F61" s="60"/>
      <c r="G61" s="58">
        <f t="shared" ref="G61" si="60">H59*I59</f>
        <v>50</v>
      </c>
      <c r="H61" s="59"/>
      <c r="I61" s="60"/>
      <c r="J61" s="58">
        <f t="shared" ref="J61" si="61">K59*L59</f>
        <v>50</v>
      </c>
      <c r="K61" s="59"/>
      <c r="L61" s="60"/>
      <c r="M61" s="58">
        <f t="shared" ref="M61" si="62">N59*O59</f>
        <v>50</v>
      </c>
      <c r="N61" s="59"/>
      <c r="O61" s="60"/>
      <c r="S61" s="47" t="s">
        <v>110</v>
      </c>
      <c r="T61" s="32">
        <f t="shared" si="0"/>
        <v>200</v>
      </c>
      <c r="U61" s="6"/>
      <c r="V61" s="6"/>
      <c r="W61" s="6"/>
      <c r="X61" s="6"/>
      <c r="Y61" s="46"/>
    </row>
    <row r="62" spans="1:25" ht="17" collapsed="1" thickBot="1" x14ac:dyDescent="0.25">
      <c r="S62" s="44"/>
      <c r="T62" s="6"/>
      <c r="U62" s="6"/>
      <c r="V62" s="67" t="s">
        <v>118</v>
      </c>
      <c r="W62" s="3" t="s">
        <v>117</v>
      </c>
      <c r="X62" s="6">
        <f>SUM(T42+T45+T48+T51+T54+T57+T60)</f>
        <v>14120</v>
      </c>
      <c r="Y62" s="46"/>
    </row>
    <row r="63" spans="1:25" ht="17" thickBot="1" x14ac:dyDescent="0.25">
      <c r="S63" s="44"/>
      <c r="T63" s="6"/>
      <c r="U63" s="6"/>
      <c r="V63" s="67"/>
      <c r="W63" s="3" t="s">
        <v>110</v>
      </c>
      <c r="X63" s="32">
        <f t="shared" ref="X63:X90" si="63">SUM(T43+T46+T49+T52+T55+T58+T61)</f>
        <v>14120</v>
      </c>
      <c r="Y63" s="46"/>
    </row>
    <row r="64" spans="1:25" x14ac:dyDescent="0.2">
      <c r="S64" s="10"/>
      <c r="T64" s="48"/>
      <c r="U64" s="48"/>
      <c r="V64" s="48"/>
      <c r="W64" s="48"/>
      <c r="X64" s="48"/>
      <c r="Y64" s="49"/>
    </row>
    <row r="65" spans="1:25" x14ac:dyDescent="0.2">
      <c r="C65" t="s">
        <v>114</v>
      </c>
      <c r="S65" s="12"/>
      <c r="T65" s="42"/>
      <c r="U65" s="42"/>
      <c r="V65" s="42"/>
      <c r="W65" s="42"/>
      <c r="X65" s="42"/>
      <c r="Y65" s="43"/>
    </row>
    <row r="66" spans="1:25" x14ac:dyDescent="0.2">
      <c r="C66" s="12"/>
      <c r="D66" s="68" t="s">
        <v>2</v>
      </c>
      <c r="E66" s="69"/>
      <c r="F66" s="70"/>
      <c r="G66" s="71" t="s">
        <v>3</v>
      </c>
      <c r="H66" s="71"/>
      <c r="I66" s="71"/>
      <c r="J66" s="68" t="s">
        <v>4</v>
      </c>
      <c r="K66" s="69"/>
      <c r="L66" s="70"/>
      <c r="M66" s="72" t="s">
        <v>5</v>
      </c>
      <c r="N66" s="71"/>
      <c r="O66" s="73"/>
      <c r="S66" s="44"/>
      <c r="T66" s="45" t="s">
        <v>7</v>
      </c>
      <c r="U66" s="6"/>
      <c r="V66" s="6"/>
      <c r="W66" s="6"/>
      <c r="X66" s="6"/>
      <c r="Y66" s="46"/>
    </row>
    <row r="67" spans="1:25" x14ac:dyDescent="0.2">
      <c r="C67" s="10" t="s">
        <v>0</v>
      </c>
      <c r="D67" s="28" t="s">
        <v>8</v>
      </c>
      <c r="E67" s="28" t="s">
        <v>108</v>
      </c>
      <c r="F67" s="14" t="s">
        <v>1</v>
      </c>
      <c r="G67" s="15" t="s">
        <v>8</v>
      </c>
      <c r="H67" s="16" t="s">
        <v>108</v>
      </c>
      <c r="I67" s="29" t="s">
        <v>1</v>
      </c>
      <c r="J67" s="13" t="s">
        <v>8</v>
      </c>
      <c r="K67" s="28" t="s">
        <v>108</v>
      </c>
      <c r="L67" s="28" t="s">
        <v>1</v>
      </c>
      <c r="M67" s="29" t="s">
        <v>8</v>
      </c>
      <c r="N67" s="29" t="s">
        <v>108</v>
      </c>
      <c r="O67" s="17" t="s">
        <v>1</v>
      </c>
      <c r="S67" s="44" t="str">
        <f t="shared" si="1"/>
        <v>Exercise</v>
      </c>
      <c r="T67" s="6"/>
      <c r="U67" s="6"/>
      <c r="V67" s="6"/>
      <c r="W67" s="6"/>
      <c r="X67" s="6"/>
      <c r="Y67" s="46"/>
    </row>
    <row r="68" spans="1:25" x14ac:dyDescent="0.2">
      <c r="A68" s="2" t="s">
        <v>32</v>
      </c>
      <c r="B68" s="7">
        <v>1</v>
      </c>
      <c r="C68" s="11" t="s">
        <v>6</v>
      </c>
      <c r="D68" s="18">
        <v>10</v>
      </c>
      <c r="E68" s="18">
        <v>10</v>
      </c>
      <c r="F68" s="19">
        <v>135</v>
      </c>
      <c r="G68" s="22">
        <v>10</v>
      </c>
      <c r="H68" s="20">
        <v>10</v>
      </c>
      <c r="I68" s="21">
        <v>135</v>
      </c>
      <c r="J68" s="18">
        <v>10</v>
      </c>
      <c r="K68" s="18">
        <v>10</v>
      </c>
      <c r="L68" s="19">
        <v>135</v>
      </c>
      <c r="M68" s="21">
        <v>10</v>
      </c>
      <c r="N68" s="21">
        <v>13</v>
      </c>
      <c r="O68" s="22">
        <v>150</v>
      </c>
      <c r="S68" s="44" t="str">
        <f t="shared" si="1"/>
        <v>Back Squat</v>
      </c>
      <c r="T68" s="6"/>
      <c r="U68" s="6"/>
      <c r="V68" s="6"/>
      <c r="W68" s="6"/>
      <c r="X68" s="6"/>
      <c r="Y68" s="46"/>
    </row>
    <row r="69" spans="1:25" ht="17" hidden="1" outlineLevel="1" thickBot="1" x14ac:dyDescent="0.25">
      <c r="A69" s="7" t="s">
        <v>117</v>
      </c>
      <c r="B69" s="7"/>
      <c r="C69" s="11"/>
      <c r="D69" s="61">
        <f>D68*F68</f>
        <v>1350</v>
      </c>
      <c r="E69" s="62"/>
      <c r="F69" s="63"/>
      <c r="G69" s="61">
        <f>G68*I68</f>
        <v>1350</v>
      </c>
      <c r="H69" s="62"/>
      <c r="I69" s="63"/>
      <c r="J69" s="61">
        <f>J68*L68</f>
        <v>1350</v>
      </c>
      <c r="K69" s="62"/>
      <c r="L69" s="63"/>
      <c r="M69" s="58">
        <f>M68*O68</f>
        <v>1500</v>
      </c>
      <c r="N69" s="59"/>
      <c r="O69" s="60"/>
      <c r="S69" s="47" t="s">
        <v>117</v>
      </c>
      <c r="T69" s="6">
        <f t="shared" si="0"/>
        <v>5550</v>
      </c>
      <c r="U69" s="6"/>
      <c r="V69" s="6"/>
      <c r="W69" s="6"/>
      <c r="X69" s="6"/>
      <c r="Y69" s="46"/>
    </row>
    <row r="70" spans="1:25" ht="17" hidden="1" outlineLevel="1" thickBot="1" x14ac:dyDescent="0.25">
      <c r="A70" s="7" t="s">
        <v>110</v>
      </c>
      <c r="B70" s="7"/>
      <c r="C70" s="11"/>
      <c r="D70" s="64">
        <f>E68*F68</f>
        <v>1350</v>
      </c>
      <c r="E70" s="65"/>
      <c r="F70" s="66"/>
      <c r="G70" s="61">
        <f>H68*I68</f>
        <v>1350</v>
      </c>
      <c r="H70" s="62"/>
      <c r="I70" s="63"/>
      <c r="J70" s="61">
        <f>K68*L68</f>
        <v>1350</v>
      </c>
      <c r="K70" s="62"/>
      <c r="L70" s="63"/>
      <c r="M70" s="58">
        <f>N68*O68</f>
        <v>1950</v>
      </c>
      <c r="N70" s="59"/>
      <c r="O70" s="60"/>
      <c r="S70" s="47" t="s">
        <v>110</v>
      </c>
      <c r="T70" s="32">
        <f t="shared" si="0"/>
        <v>6000</v>
      </c>
      <c r="U70" s="6"/>
      <c r="V70" s="6"/>
      <c r="W70" s="6"/>
      <c r="X70" s="6"/>
      <c r="Y70" s="46"/>
    </row>
    <row r="71" spans="1:25" collapsed="1" x14ac:dyDescent="0.2">
      <c r="A71" s="2" t="s">
        <v>43</v>
      </c>
      <c r="B71" s="7" t="s">
        <v>111</v>
      </c>
      <c r="C71" s="11" t="s">
        <v>37</v>
      </c>
      <c r="D71" s="18">
        <v>10</v>
      </c>
      <c r="E71" s="18">
        <v>10</v>
      </c>
      <c r="F71" s="19">
        <v>115</v>
      </c>
      <c r="G71" s="22">
        <v>10</v>
      </c>
      <c r="H71" s="20">
        <v>10</v>
      </c>
      <c r="I71" s="21">
        <v>115</v>
      </c>
      <c r="J71" s="18">
        <v>10</v>
      </c>
      <c r="K71" s="18">
        <v>10</v>
      </c>
      <c r="L71" s="19">
        <v>115</v>
      </c>
      <c r="M71" s="21">
        <v>10</v>
      </c>
      <c r="N71" s="21">
        <v>10</v>
      </c>
      <c r="O71" s="22">
        <v>115</v>
      </c>
      <c r="S71" s="44" t="str">
        <f t="shared" si="1"/>
        <v>Bench Press</v>
      </c>
      <c r="T71" s="6"/>
      <c r="U71" s="6"/>
      <c r="V71" s="6"/>
      <c r="W71" s="6"/>
      <c r="X71" s="6"/>
      <c r="Y71" s="46"/>
    </row>
    <row r="72" spans="1:25" ht="17" hidden="1" outlineLevel="1" thickBot="1" x14ac:dyDescent="0.25">
      <c r="A72" s="7" t="s">
        <v>117</v>
      </c>
      <c r="B72" s="7"/>
      <c r="C72" s="11"/>
      <c r="D72" s="61">
        <f>D71*F71</f>
        <v>1150</v>
      </c>
      <c r="E72" s="62"/>
      <c r="F72" s="63"/>
      <c r="G72" s="61">
        <f>G71*I71</f>
        <v>1150</v>
      </c>
      <c r="H72" s="62"/>
      <c r="I72" s="63"/>
      <c r="J72" s="61">
        <f>J71*L71</f>
        <v>1150</v>
      </c>
      <c r="K72" s="62"/>
      <c r="L72" s="63"/>
      <c r="M72" s="61">
        <f>M71*O71</f>
        <v>1150</v>
      </c>
      <c r="N72" s="62"/>
      <c r="O72" s="63"/>
      <c r="S72" s="47" t="s">
        <v>117</v>
      </c>
      <c r="T72" s="6">
        <f t="shared" si="0"/>
        <v>4600</v>
      </c>
      <c r="U72" s="6"/>
      <c r="V72" s="6"/>
      <c r="W72" s="6"/>
      <c r="X72" s="6"/>
      <c r="Y72" s="46"/>
    </row>
    <row r="73" spans="1:25" ht="17" hidden="1" outlineLevel="1" thickBot="1" x14ac:dyDescent="0.25">
      <c r="A73" s="7" t="s">
        <v>110</v>
      </c>
      <c r="B73" s="7"/>
      <c r="C73" s="11"/>
      <c r="D73" s="61">
        <f>E71*F71</f>
        <v>1150</v>
      </c>
      <c r="E73" s="62"/>
      <c r="F73" s="63"/>
      <c r="G73" s="61">
        <f>H71*I71</f>
        <v>1150</v>
      </c>
      <c r="H73" s="62"/>
      <c r="I73" s="63"/>
      <c r="J73" s="61">
        <f>K71*L71</f>
        <v>1150</v>
      </c>
      <c r="K73" s="62"/>
      <c r="L73" s="63"/>
      <c r="M73" s="61">
        <f>N71*O71</f>
        <v>1150</v>
      </c>
      <c r="N73" s="62"/>
      <c r="O73" s="63"/>
      <c r="S73" s="47" t="s">
        <v>110</v>
      </c>
      <c r="T73" s="32">
        <f t="shared" si="0"/>
        <v>4600</v>
      </c>
      <c r="U73" s="6"/>
      <c r="V73" s="6"/>
      <c r="W73" s="6"/>
      <c r="X73" s="6"/>
      <c r="Y73" s="46"/>
    </row>
    <row r="74" spans="1:25" collapsed="1" x14ac:dyDescent="0.2">
      <c r="A74" s="2" t="s">
        <v>70</v>
      </c>
      <c r="B74" s="7" t="s">
        <v>112</v>
      </c>
      <c r="C74" s="11" t="s">
        <v>71</v>
      </c>
      <c r="D74" s="18">
        <v>15</v>
      </c>
      <c r="E74" s="18">
        <v>15</v>
      </c>
      <c r="F74" s="19">
        <v>5</v>
      </c>
      <c r="G74" s="22">
        <v>15</v>
      </c>
      <c r="H74" s="20">
        <v>15</v>
      </c>
      <c r="I74" s="21">
        <v>5</v>
      </c>
      <c r="J74" s="18">
        <v>15</v>
      </c>
      <c r="K74" s="18">
        <v>15</v>
      </c>
      <c r="L74" s="19">
        <v>5</v>
      </c>
      <c r="M74" s="21">
        <v>15</v>
      </c>
      <c r="N74" s="21">
        <v>15</v>
      </c>
      <c r="O74" s="22">
        <v>5</v>
      </c>
      <c r="S74" s="44" t="str">
        <f t="shared" si="1"/>
        <v>Prone Raise</v>
      </c>
      <c r="T74" s="6"/>
      <c r="U74" s="6"/>
      <c r="V74" s="6"/>
      <c r="W74" s="6"/>
      <c r="X74" s="6"/>
      <c r="Y74" s="46"/>
    </row>
    <row r="75" spans="1:25" ht="17" hidden="1" outlineLevel="1" thickBot="1" x14ac:dyDescent="0.25">
      <c r="A75" s="7" t="s">
        <v>117</v>
      </c>
      <c r="B75" s="7"/>
      <c r="C75" s="11"/>
      <c r="D75" s="61">
        <f>D74*F74</f>
        <v>75</v>
      </c>
      <c r="E75" s="62"/>
      <c r="F75" s="63"/>
      <c r="G75" s="61">
        <f t="shared" ref="G75" si="64">G74*I74</f>
        <v>75</v>
      </c>
      <c r="H75" s="62"/>
      <c r="I75" s="63"/>
      <c r="J75" s="61">
        <f t="shared" ref="J75" si="65">J74*L74</f>
        <v>75</v>
      </c>
      <c r="K75" s="62"/>
      <c r="L75" s="63"/>
      <c r="M75" s="61">
        <f t="shared" ref="M75" si="66">M74*O74</f>
        <v>75</v>
      </c>
      <c r="N75" s="62"/>
      <c r="O75" s="63"/>
      <c r="S75" s="47" t="s">
        <v>117</v>
      </c>
      <c r="T75" s="6">
        <f t="shared" si="0"/>
        <v>300</v>
      </c>
      <c r="U75" s="6"/>
      <c r="V75" s="6"/>
      <c r="W75" s="6"/>
      <c r="X75" s="6"/>
      <c r="Y75" s="46"/>
    </row>
    <row r="76" spans="1:25" ht="17" hidden="1" outlineLevel="1" thickBot="1" x14ac:dyDescent="0.25">
      <c r="A76" s="7" t="s">
        <v>110</v>
      </c>
      <c r="B76" s="7"/>
      <c r="C76" s="11"/>
      <c r="D76" s="61">
        <f>E74*F74</f>
        <v>75</v>
      </c>
      <c r="E76" s="62"/>
      <c r="F76" s="63"/>
      <c r="G76" s="61">
        <f t="shared" ref="G76" si="67">H74*I74</f>
        <v>75</v>
      </c>
      <c r="H76" s="62"/>
      <c r="I76" s="63"/>
      <c r="J76" s="61">
        <f t="shared" ref="J76" si="68">K74*L74</f>
        <v>75</v>
      </c>
      <c r="K76" s="62"/>
      <c r="L76" s="63"/>
      <c r="M76" s="61">
        <f t="shared" ref="M76" si="69">N74*O74</f>
        <v>75</v>
      </c>
      <c r="N76" s="62"/>
      <c r="O76" s="63"/>
      <c r="S76" s="47" t="s">
        <v>110</v>
      </c>
      <c r="T76" s="32">
        <f t="shared" si="0"/>
        <v>300</v>
      </c>
      <c r="U76" s="6"/>
      <c r="V76" s="6"/>
      <c r="W76" s="6"/>
      <c r="X76" s="6"/>
      <c r="Y76" s="46"/>
    </row>
    <row r="77" spans="1:25" collapsed="1" x14ac:dyDescent="0.2">
      <c r="A77" s="2" t="s">
        <v>44</v>
      </c>
      <c r="B77" s="7" t="s">
        <v>104</v>
      </c>
      <c r="C77" s="11" t="s">
        <v>38</v>
      </c>
      <c r="D77" s="18">
        <v>6</v>
      </c>
      <c r="E77" s="18">
        <v>6</v>
      </c>
      <c r="F77" s="19">
        <v>90</v>
      </c>
      <c r="G77" s="22">
        <v>6</v>
      </c>
      <c r="H77" s="20">
        <v>6</v>
      </c>
      <c r="I77" s="21">
        <v>90</v>
      </c>
      <c r="J77" s="18">
        <v>6</v>
      </c>
      <c r="K77" s="18">
        <v>6</v>
      </c>
      <c r="L77" s="19">
        <v>90</v>
      </c>
      <c r="M77" s="21">
        <v>6</v>
      </c>
      <c r="N77" s="21">
        <v>6</v>
      </c>
      <c r="O77" s="22">
        <v>90</v>
      </c>
      <c r="S77" s="44" t="str">
        <f t="shared" si="1"/>
        <v>Bench Pull</v>
      </c>
      <c r="T77" s="6"/>
      <c r="U77" s="6"/>
      <c r="V77" s="6"/>
      <c r="W77" s="6"/>
      <c r="X77" s="6"/>
      <c r="Y77" s="46"/>
    </row>
    <row r="78" spans="1:25" ht="17" hidden="1" outlineLevel="1" thickBot="1" x14ac:dyDescent="0.25">
      <c r="A78" s="7" t="s">
        <v>117</v>
      </c>
      <c r="B78" s="7"/>
      <c r="C78" s="11"/>
      <c r="D78" s="61">
        <f>D77*F77</f>
        <v>540</v>
      </c>
      <c r="E78" s="62"/>
      <c r="F78" s="63"/>
      <c r="G78" s="61">
        <f t="shared" ref="G78" si="70">G77*I77</f>
        <v>540</v>
      </c>
      <c r="H78" s="62"/>
      <c r="I78" s="63"/>
      <c r="J78" s="61">
        <f t="shared" ref="J78" si="71">J77*L77</f>
        <v>540</v>
      </c>
      <c r="K78" s="62"/>
      <c r="L78" s="63"/>
      <c r="M78" s="61">
        <f t="shared" ref="M78" si="72">M77*O77</f>
        <v>540</v>
      </c>
      <c r="N78" s="62"/>
      <c r="O78" s="63"/>
      <c r="S78" s="47" t="s">
        <v>117</v>
      </c>
      <c r="T78" s="6">
        <f t="shared" si="0"/>
        <v>2160</v>
      </c>
      <c r="U78" s="6"/>
      <c r="V78" s="6"/>
      <c r="W78" s="6"/>
      <c r="X78" s="6"/>
      <c r="Y78" s="46"/>
    </row>
    <row r="79" spans="1:25" ht="17" hidden="1" outlineLevel="1" thickBot="1" x14ac:dyDescent="0.25">
      <c r="A79" s="7" t="s">
        <v>110</v>
      </c>
      <c r="B79" s="7"/>
      <c r="C79" s="11"/>
      <c r="D79" s="61">
        <f>E77*F77</f>
        <v>540</v>
      </c>
      <c r="E79" s="62"/>
      <c r="F79" s="63"/>
      <c r="G79" s="61">
        <f t="shared" ref="G79" si="73">H77*I77</f>
        <v>540</v>
      </c>
      <c r="H79" s="62"/>
      <c r="I79" s="63"/>
      <c r="J79" s="61">
        <f t="shared" ref="J79" si="74">K77*L77</f>
        <v>540</v>
      </c>
      <c r="K79" s="62"/>
      <c r="L79" s="63"/>
      <c r="M79" s="61">
        <f t="shared" ref="M79" si="75">N77*O77</f>
        <v>540</v>
      </c>
      <c r="N79" s="62"/>
      <c r="O79" s="63"/>
      <c r="S79" s="47" t="s">
        <v>110</v>
      </c>
      <c r="T79" s="32">
        <f t="shared" si="0"/>
        <v>2160</v>
      </c>
      <c r="U79" s="6"/>
      <c r="V79" s="6"/>
      <c r="W79" s="6"/>
      <c r="X79" s="6"/>
      <c r="Y79" s="46"/>
    </row>
    <row r="80" spans="1:25" collapsed="1" x14ac:dyDescent="0.2">
      <c r="A80" s="2" t="s">
        <v>45</v>
      </c>
      <c r="B80" s="7" t="s">
        <v>105</v>
      </c>
      <c r="C80" s="11" t="s">
        <v>75</v>
      </c>
      <c r="D80" s="18">
        <v>10</v>
      </c>
      <c r="E80" s="18">
        <v>10</v>
      </c>
      <c r="F80" s="19">
        <v>10</v>
      </c>
      <c r="G80" s="22">
        <v>10</v>
      </c>
      <c r="H80" s="20">
        <v>10</v>
      </c>
      <c r="I80" s="21">
        <v>10</v>
      </c>
      <c r="J80" s="18">
        <v>10</v>
      </c>
      <c r="K80" s="18">
        <v>10</v>
      </c>
      <c r="L80" s="19">
        <v>10</v>
      </c>
      <c r="M80" s="21">
        <v>10</v>
      </c>
      <c r="N80" s="21">
        <v>10</v>
      </c>
      <c r="O80" s="22">
        <v>10</v>
      </c>
      <c r="S80" s="44" t="str">
        <f t="shared" ref="S80:S86" si="76">C80</f>
        <v>McGill Crunch</v>
      </c>
      <c r="T80" s="6"/>
      <c r="U80" s="6"/>
      <c r="V80" s="6"/>
      <c r="W80" s="6"/>
      <c r="X80" s="6"/>
      <c r="Y80" s="46"/>
    </row>
    <row r="81" spans="1:25" ht="17" hidden="1" outlineLevel="1" thickBot="1" x14ac:dyDescent="0.25">
      <c r="A81" s="7" t="s">
        <v>117</v>
      </c>
      <c r="B81" s="7"/>
      <c r="C81" s="11"/>
      <c r="D81" s="61">
        <f>D80*F80</f>
        <v>100</v>
      </c>
      <c r="E81" s="62"/>
      <c r="F81" s="63"/>
      <c r="G81" s="61">
        <f t="shared" ref="G81" si="77">G80*I80</f>
        <v>100</v>
      </c>
      <c r="H81" s="62"/>
      <c r="I81" s="63"/>
      <c r="J81" s="61">
        <f t="shared" ref="J81" si="78">J80*L80</f>
        <v>100</v>
      </c>
      <c r="K81" s="62"/>
      <c r="L81" s="63"/>
      <c r="M81" s="61">
        <f t="shared" ref="M81" si="79">M80*O80</f>
        <v>100</v>
      </c>
      <c r="N81" s="62"/>
      <c r="O81" s="63"/>
      <c r="S81" s="47" t="s">
        <v>117</v>
      </c>
      <c r="T81" s="6">
        <f t="shared" ref="T81:T88" si="80">SUM(D81:O81)</f>
        <v>400</v>
      </c>
      <c r="U81" s="6"/>
      <c r="V81" s="6"/>
      <c r="W81" s="6"/>
      <c r="X81" s="6"/>
      <c r="Y81" s="46"/>
    </row>
    <row r="82" spans="1:25" ht="17" hidden="1" outlineLevel="1" thickBot="1" x14ac:dyDescent="0.25">
      <c r="A82" s="7" t="s">
        <v>110</v>
      </c>
      <c r="B82" s="7"/>
      <c r="C82" s="11"/>
      <c r="D82" s="61">
        <f>E80*F80</f>
        <v>100</v>
      </c>
      <c r="E82" s="62"/>
      <c r="F82" s="63"/>
      <c r="G82" s="61">
        <f t="shared" ref="G82" si="81">H80*I80</f>
        <v>100</v>
      </c>
      <c r="H82" s="62"/>
      <c r="I82" s="63"/>
      <c r="J82" s="61">
        <f t="shared" ref="J82" si="82">K80*L80</f>
        <v>100</v>
      </c>
      <c r="K82" s="62"/>
      <c r="L82" s="63"/>
      <c r="M82" s="61">
        <f t="shared" ref="M82" si="83">N80*O80</f>
        <v>100</v>
      </c>
      <c r="N82" s="62"/>
      <c r="O82" s="63"/>
      <c r="S82" s="47" t="s">
        <v>110</v>
      </c>
      <c r="T82" s="32">
        <f t="shared" si="80"/>
        <v>400</v>
      </c>
      <c r="U82" s="6"/>
      <c r="V82" s="6"/>
      <c r="W82" s="6"/>
      <c r="X82" s="6"/>
      <c r="Y82" s="46"/>
    </row>
    <row r="83" spans="1:25" collapsed="1" x14ac:dyDescent="0.2">
      <c r="A83" s="2" t="s">
        <v>69</v>
      </c>
      <c r="B83" s="7" t="s">
        <v>106</v>
      </c>
      <c r="C83" s="11" t="s">
        <v>82</v>
      </c>
      <c r="D83" s="18">
        <v>6</v>
      </c>
      <c r="E83" s="18">
        <v>6</v>
      </c>
      <c r="F83" s="19">
        <v>100</v>
      </c>
      <c r="G83" s="22">
        <v>6</v>
      </c>
      <c r="H83" s="20">
        <v>6</v>
      </c>
      <c r="I83" s="21">
        <v>150</v>
      </c>
      <c r="J83" s="18">
        <v>6</v>
      </c>
      <c r="K83" s="18">
        <v>6</v>
      </c>
      <c r="L83" s="19">
        <v>180</v>
      </c>
      <c r="M83" s="21">
        <v>6</v>
      </c>
      <c r="N83" s="21">
        <v>6</v>
      </c>
      <c r="O83" s="22">
        <v>180</v>
      </c>
      <c r="S83" s="44" t="str">
        <f t="shared" si="76"/>
        <v>Hip Thrust</v>
      </c>
      <c r="T83" s="6"/>
      <c r="U83" s="6"/>
      <c r="V83" s="6"/>
      <c r="W83" s="6"/>
      <c r="X83" s="6"/>
      <c r="Y83" s="46"/>
    </row>
    <row r="84" spans="1:25" ht="17" hidden="1" outlineLevel="1" thickBot="1" x14ac:dyDescent="0.25">
      <c r="A84" s="7" t="s">
        <v>117</v>
      </c>
      <c r="B84" s="7"/>
      <c r="C84" s="11"/>
      <c r="D84" s="61">
        <f>D83*F83</f>
        <v>600</v>
      </c>
      <c r="E84" s="62"/>
      <c r="F84" s="63"/>
      <c r="G84" s="61">
        <f t="shared" ref="G84" si="84">G83*I83</f>
        <v>900</v>
      </c>
      <c r="H84" s="62"/>
      <c r="I84" s="63"/>
      <c r="J84" s="61">
        <f t="shared" ref="J84" si="85">J83*L83</f>
        <v>1080</v>
      </c>
      <c r="K84" s="62"/>
      <c r="L84" s="63"/>
      <c r="M84" s="61">
        <f t="shared" ref="M84" si="86">M83*O83</f>
        <v>1080</v>
      </c>
      <c r="N84" s="62"/>
      <c r="O84" s="63"/>
      <c r="S84" s="47" t="s">
        <v>117</v>
      </c>
      <c r="T84" s="6">
        <f t="shared" si="80"/>
        <v>3660</v>
      </c>
      <c r="U84" s="6"/>
      <c r="V84" s="6"/>
      <c r="W84" s="6"/>
      <c r="X84" s="6"/>
      <c r="Y84" s="46"/>
    </row>
    <row r="85" spans="1:25" ht="17" hidden="1" outlineLevel="1" thickBot="1" x14ac:dyDescent="0.25">
      <c r="A85" s="7" t="s">
        <v>110</v>
      </c>
      <c r="B85" s="7"/>
      <c r="C85" s="11"/>
      <c r="D85" s="61">
        <f>E83*F83</f>
        <v>600</v>
      </c>
      <c r="E85" s="62"/>
      <c r="F85" s="63"/>
      <c r="G85" s="61">
        <f t="shared" ref="G85" si="87">H83*I83</f>
        <v>900</v>
      </c>
      <c r="H85" s="62"/>
      <c r="I85" s="63"/>
      <c r="J85" s="61">
        <f t="shared" ref="J85" si="88">K83*L83</f>
        <v>1080</v>
      </c>
      <c r="K85" s="62"/>
      <c r="L85" s="63"/>
      <c r="M85" s="61">
        <f t="shared" ref="M85" si="89">N83*O83</f>
        <v>1080</v>
      </c>
      <c r="N85" s="62"/>
      <c r="O85" s="63"/>
      <c r="S85" s="47" t="s">
        <v>110</v>
      </c>
      <c r="T85" s="32">
        <f t="shared" si="80"/>
        <v>3660</v>
      </c>
      <c r="U85" s="6"/>
      <c r="V85" s="6"/>
      <c r="W85" s="6"/>
      <c r="X85" s="6"/>
      <c r="Y85" s="46"/>
    </row>
    <row r="86" spans="1:25" collapsed="1" x14ac:dyDescent="0.2">
      <c r="A86" s="2" t="s">
        <v>45</v>
      </c>
      <c r="B86" s="7" t="s">
        <v>107</v>
      </c>
      <c r="C86" s="9" t="s">
        <v>76</v>
      </c>
      <c r="D86" s="18">
        <v>10</v>
      </c>
      <c r="E86" s="18">
        <v>10</v>
      </c>
      <c r="F86" s="19">
        <v>5</v>
      </c>
      <c r="G86" s="27">
        <v>10</v>
      </c>
      <c r="H86" s="25">
        <v>10</v>
      </c>
      <c r="I86" s="26">
        <v>5</v>
      </c>
      <c r="J86" s="23">
        <v>10</v>
      </c>
      <c r="K86" s="23">
        <v>10</v>
      </c>
      <c r="L86" s="24">
        <v>5</v>
      </c>
      <c r="M86" s="26">
        <v>10</v>
      </c>
      <c r="N86" s="26">
        <v>10</v>
      </c>
      <c r="O86" s="27">
        <v>5</v>
      </c>
      <c r="S86" s="44" t="str">
        <f t="shared" si="76"/>
        <v>Deadbug</v>
      </c>
      <c r="T86" s="6"/>
      <c r="U86" s="6"/>
      <c r="V86" s="6"/>
      <c r="W86" s="6"/>
      <c r="X86" s="6"/>
      <c r="Y86" s="46"/>
    </row>
    <row r="87" spans="1:25" ht="17" hidden="1" outlineLevel="1" thickBot="1" x14ac:dyDescent="0.25">
      <c r="A87" s="7" t="s">
        <v>117</v>
      </c>
      <c r="D87" s="58">
        <f>D86*F86</f>
        <v>50</v>
      </c>
      <c r="E87" s="59"/>
      <c r="F87" s="60"/>
      <c r="G87" s="58">
        <f t="shared" ref="G87" si="90">G86*I86</f>
        <v>50</v>
      </c>
      <c r="H87" s="59"/>
      <c r="I87" s="60"/>
      <c r="J87" s="58">
        <f t="shared" ref="J87" si="91">J86*L86</f>
        <v>50</v>
      </c>
      <c r="K87" s="59"/>
      <c r="L87" s="60"/>
      <c r="M87" s="58">
        <f t="shared" ref="M87" si="92">M86*O86</f>
        <v>50</v>
      </c>
      <c r="N87" s="59"/>
      <c r="O87" s="60"/>
      <c r="S87" s="47" t="s">
        <v>117</v>
      </c>
      <c r="T87" s="6">
        <f t="shared" si="80"/>
        <v>200</v>
      </c>
      <c r="U87" s="6"/>
      <c r="V87" s="6"/>
      <c r="W87" s="6"/>
      <c r="X87" s="6"/>
      <c r="Y87" s="46"/>
    </row>
    <row r="88" spans="1:25" ht="17" hidden="1" outlineLevel="1" thickBot="1" x14ac:dyDescent="0.25">
      <c r="A88" s="7" t="s">
        <v>110</v>
      </c>
      <c r="D88" s="58">
        <f>E86*F86</f>
        <v>50</v>
      </c>
      <c r="E88" s="59"/>
      <c r="F88" s="60"/>
      <c r="G88" s="58">
        <f t="shared" ref="G88" si="93">H86*I86</f>
        <v>50</v>
      </c>
      <c r="H88" s="59"/>
      <c r="I88" s="60"/>
      <c r="J88" s="58">
        <f t="shared" ref="J88" si="94">K86*L86</f>
        <v>50</v>
      </c>
      <c r="K88" s="59"/>
      <c r="L88" s="60"/>
      <c r="M88" s="58">
        <f t="shared" ref="M88" si="95">N86*O86</f>
        <v>50</v>
      </c>
      <c r="N88" s="59"/>
      <c r="O88" s="60"/>
      <c r="S88" s="47" t="s">
        <v>110</v>
      </c>
      <c r="T88" s="32">
        <f t="shared" si="80"/>
        <v>200</v>
      </c>
      <c r="U88" s="6"/>
      <c r="V88" s="6"/>
      <c r="W88" s="6"/>
      <c r="X88" s="6"/>
      <c r="Y88" s="46"/>
    </row>
    <row r="89" spans="1:25" ht="17" collapsed="1" thickBot="1" x14ac:dyDescent="0.25">
      <c r="S89" s="11"/>
      <c r="T89" s="6"/>
      <c r="U89" s="6"/>
      <c r="V89" s="57" t="s">
        <v>118</v>
      </c>
      <c r="W89" s="3" t="s">
        <v>117</v>
      </c>
      <c r="X89" s="6">
        <f t="shared" si="63"/>
        <v>16870</v>
      </c>
      <c r="Y89" s="46"/>
    </row>
    <row r="90" spans="1:25" ht="17" thickBot="1" x14ac:dyDescent="0.25">
      <c r="A90" s="2"/>
      <c r="B90" s="2"/>
      <c r="S90" s="11"/>
      <c r="T90" s="6"/>
      <c r="U90" s="6"/>
      <c r="V90" s="57"/>
      <c r="W90" s="3" t="s">
        <v>110</v>
      </c>
      <c r="X90" s="32">
        <f t="shared" si="63"/>
        <v>17320</v>
      </c>
      <c r="Y90" s="46"/>
    </row>
    <row r="91" spans="1:25" x14ac:dyDescent="0.2">
      <c r="S91" s="11"/>
      <c r="T91" s="6"/>
      <c r="U91" s="6"/>
      <c r="V91" s="6"/>
      <c r="W91" s="6"/>
      <c r="X91" s="6"/>
      <c r="Y91" s="46"/>
    </row>
    <row r="92" spans="1:25" ht="17" thickBot="1" x14ac:dyDescent="0.25">
      <c r="S92" s="11"/>
      <c r="T92" s="6"/>
      <c r="U92" s="6"/>
      <c r="V92" s="67" t="s">
        <v>157</v>
      </c>
      <c r="W92" s="3" t="s">
        <v>156</v>
      </c>
      <c r="X92" s="6">
        <f>SUM(X35+X62+X89)</f>
        <v>44070</v>
      </c>
      <c r="Y92" s="46"/>
    </row>
    <row r="93" spans="1:25" ht="17" thickBot="1" x14ac:dyDescent="0.25">
      <c r="S93" s="11"/>
      <c r="T93" s="6"/>
      <c r="U93" s="6"/>
      <c r="V93" s="67"/>
      <c r="W93" s="3" t="s">
        <v>110</v>
      </c>
      <c r="X93" s="32">
        <f>SUM(X36+X63+X90)</f>
        <v>44690</v>
      </c>
      <c r="Y93" s="46"/>
    </row>
    <row r="94" spans="1:2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9"/>
      <c r="T94" s="48"/>
      <c r="U94" s="48"/>
      <c r="V94" s="48"/>
      <c r="W94" s="48"/>
      <c r="X94" s="48"/>
      <c r="Y94" s="49"/>
    </row>
    <row r="96" spans="1:25" x14ac:dyDescent="0.2">
      <c r="L96" s="31" t="s">
        <v>29</v>
      </c>
      <c r="M96" t="s">
        <v>115</v>
      </c>
    </row>
    <row r="97" spans="1:25" x14ac:dyDescent="0.2">
      <c r="L97" s="31"/>
    </row>
    <row r="98" spans="1:25" x14ac:dyDescent="0.2">
      <c r="L98" s="31" t="s">
        <v>30</v>
      </c>
      <c r="M98" t="s">
        <v>116</v>
      </c>
    </row>
    <row r="99" spans="1:25" x14ac:dyDescent="0.2">
      <c r="L99" s="31" t="s">
        <v>31</v>
      </c>
      <c r="M99">
        <v>2</v>
      </c>
    </row>
    <row r="100" spans="1:25" x14ac:dyDescent="0.2">
      <c r="L100" s="7"/>
    </row>
    <row r="101" spans="1:25" x14ac:dyDescent="0.2">
      <c r="L101" s="7"/>
    </row>
    <row r="102" spans="1:25" x14ac:dyDescent="0.2">
      <c r="L102" s="7"/>
    </row>
    <row r="103" spans="1:25" x14ac:dyDescent="0.2">
      <c r="L103" s="7"/>
      <c r="S103" s="50"/>
      <c r="T103" s="42"/>
      <c r="U103" s="42"/>
      <c r="V103" s="42"/>
      <c r="W103" s="42"/>
      <c r="X103" s="42"/>
      <c r="Y103" s="43"/>
    </row>
    <row r="104" spans="1:25" x14ac:dyDescent="0.2">
      <c r="C104" t="s">
        <v>121</v>
      </c>
      <c r="P104" s="6"/>
      <c r="Q104" s="6"/>
      <c r="S104" s="44"/>
      <c r="T104" s="3"/>
      <c r="U104" s="3"/>
      <c r="V104" s="3"/>
      <c r="W104" s="3"/>
      <c r="X104" s="6"/>
      <c r="Y104" s="46"/>
    </row>
    <row r="105" spans="1:25" x14ac:dyDescent="0.2">
      <c r="C105" s="12"/>
      <c r="D105" s="68" t="s">
        <v>2</v>
      </c>
      <c r="E105" s="69"/>
      <c r="F105" s="70"/>
      <c r="G105" s="71" t="s">
        <v>3</v>
      </c>
      <c r="H105" s="71"/>
      <c r="I105" s="71"/>
      <c r="J105" s="68" t="s">
        <v>4</v>
      </c>
      <c r="K105" s="69"/>
      <c r="L105" s="70"/>
      <c r="M105" s="72" t="s">
        <v>5</v>
      </c>
      <c r="N105" s="71"/>
      <c r="O105" s="73"/>
      <c r="P105" s="75"/>
      <c r="Q105" s="75"/>
      <c r="S105" s="44"/>
      <c r="T105" s="45" t="s">
        <v>7</v>
      </c>
      <c r="U105" s="45"/>
      <c r="V105" s="75"/>
      <c r="W105" s="75"/>
      <c r="X105" s="6"/>
      <c r="Y105" s="46"/>
    </row>
    <row r="106" spans="1:25" x14ac:dyDescent="0.2">
      <c r="C106" s="10" t="s">
        <v>0</v>
      </c>
      <c r="D106" s="28" t="s">
        <v>8</v>
      </c>
      <c r="E106" s="28" t="s">
        <v>108</v>
      </c>
      <c r="F106" s="14" t="s">
        <v>1</v>
      </c>
      <c r="G106" s="15" t="s">
        <v>8</v>
      </c>
      <c r="H106" s="16" t="s">
        <v>108</v>
      </c>
      <c r="I106" s="29" t="s">
        <v>1</v>
      </c>
      <c r="J106" s="13" t="s">
        <v>8</v>
      </c>
      <c r="K106" s="28" t="s">
        <v>108</v>
      </c>
      <c r="L106" s="28" t="s">
        <v>1</v>
      </c>
      <c r="M106" s="29" t="s">
        <v>8</v>
      </c>
      <c r="N106" s="29" t="s">
        <v>108</v>
      </c>
      <c r="O106" s="17" t="s">
        <v>1</v>
      </c>
      <c r="P106" s="3"/>
      <c r="Q106" s="5"/>
      <c r="S106" s="51" t="s">
        <v>0</v>
      </c>
      <c r="T106" s="3"/>
      <c r="U106" s="8"/>
      <c r="V106" s="8"/>
      <c r="W106" s="8"/>
      <c r="X106" s="6"/>
      <c r="Y106" s="46"/>
    </row>
    <row r="107" spans="1:25" x14ac:dyDescent="0.2">
      <c r="A107" s="2" t="s">
        <v>32</v>
      </c>
      <c r="B107" s="7">
        <v>1</v>
      </c>
      <c r="C107" s="11" t="s">
        <v>6</v>
      </c>
      <c r="D107" s="18">
        <v>6</v>
      </c>
      <c r="E107" s="18">
        <v>6</v>
      </c>
      <c r="F107" s="19">
        <v>150</v>
      </c>
      <c r="G107" s="22">
        <v>6</v>
      </c>
      <c r="H107" s="20">
        <v>6</v>
      </c>
      <c r="I107" s="21">
        <v>150</v>
      </c>
      <c r="J107" s="18">
        <v>6</v>
      </c>
      <c r="K107" s="18">
        <v>6</v>
      </c>
      <c r="L107" s="19">
        <v>150</v>
      </c>
      <c r="M107" s="21">
        <v>6</v>
      </c>
      <c r="N107" s="21">
        <v>6</v>
      </c>
      <c r="O107" s="22">
        <v>150</v>
      </c>
      <c r="P107" s="6"/>
      <c r="Q107" s="4"/>
      <c r="S107" s="44" t="str">
        <f>C107</f>
        <v>Back Squat</v>
      </c>
      <c r="T107" s="6"/>
      <c r="U107" s="6"/>
      <c r="V107" s="6"/>
      <c r="W107" s="6"/>
      <c r="X107" s="6"/>
      <c r="Y107" s="46"/>
    </row>
    <row r="108" spans="1:25" ht="17" hidden="1" outlineLevel="1" thickBot="1" x14ac:dyDescent="0.25">
      <c r="A108" s="7" t="s">
        <v>117</v>
      </c>
      <c r="B108" s="7"/>
      <c r="C108" s="11"/>
      <c r="D108" s="61">
        <f>D107*F107</f>
        <v>900</v>
      </c>
      <c r="E108" s="62"/>
      <c r="F108" s="63"/>
      <c r="G108" s="61">
        <f>G107*I107</f>
        <v>900</v>
      </c>
      <c r="H108" s="62"/>
      <c r="I108" s="63"/>
      <c r="J108" s="61">
        <f>J107*L107</f>
        <v>900</v>
      </c>
      <c r="K108" s="62"/>
      <c r="L108" s="63"/>
      <c r="M108" s="58">
        <f>M107*O107</f>
        <v>900</v>
      </c>
      <c r="N108" s="59"/>
      <c r="O108" s="60"/>
      <c r="P108" s="6"/>
      <c r="Q108" s="4"/>
      <c r="R108" s="2"/>
      <c r="S108" s="47" t="s">
        <v>117</v>
      </c>
      <c r="T108" s="6">
        <f>SUM(D108:O108)</f>
        <v>3600</v>
      </c>
      <c r="U108" s="6"/>
      <c r="V108" s="6"/>
      <c r="W108" s="6"/>
      <c r="X108" s="6"/>
      <c r="Y108" s="46"/>
    </row>
    <row r="109" spans="1:25" ht="17" hidden="1" outlineLevel="1" thickBot="1" x14ac:dyDescent="0.25">
      <c r="A109" s="7" t="s">
        <v>110</v>
      </c>
      <c r="B109" s="7"/>
      <c r="C109" s="11"/>
      <c r="D109" s="64">
        <f>E107*F107</f>
        <v>900</v>
      </c>
      <c r="E109" s="65"/>
      <c r="F109" s="66"/>
      <c r="G109" s="61">
        <f>H107*I107</f>
        <v>900</v>
      </c>
      <c r="H109" s="62"/>
      <c r="I109" s="63"/>
      <c r="J109" s="61">
        <f>K107*L107</f>
        <v>900</v>
      </c>
      <c r="K109" s="62"/>
      <c r="L109" s="63"/>
      <c r="M109" s="58">
        <f>N107*O107</f>
        <v>900</v>
      </c>
      <c r="N109" s="59"/>
      <c r="O109" s="60"/>
      <c r="P109" s="6"/>
      <c r="Q109" s="4"/>
      <c r="R109" s="2"/>
      <c r="S109" s="47" t="s">
        <v>110</v>
      </c>
      <c r="T109" s="32">
        <f t="shared" ref="T109" si="96">SUM(D109:O109)</f>
        <v>3600</v>
      </c>
      <c r="U109" s="6"/>
      <c r="V109" s="6"/>
      <c r="W109" s="6"/>
      <c r="X109" s="6"/>
      <c r="Y109" s="46"/>
    </row>
    <row r="110" spans="1:25" collapsed="1" x14ac:dyDescent="0.2">
      <c r="A110" s="2" t="s">
        <v>43</v>
      </c>
      <c r="B110" s="7" t="s">
        <v>111</v>
      </c>
      <c r="C110" s="11" t="s">
        <v>37</v>
      </c>
      <c r="D110" s="18">
        <v>6</v>
      </c>
      <c r="E110" s="18">
        <v>6</v>
      </c>
      <c r="F110" s="19">
        <v>115</v>
      </c>
      <c r="G110" s="22">
        <v>6</v>
      </c>
      <c r="H110" s="20">
        <v>6</v>
      </c>
      <c r="I110" s="21">
        <v>115</v>
      </c>
      <c r="J110" s="18">
        <v>6</v>
      </c>
      <c r="K110" s="18">
        <v>6</v>
      </c>
      <c r="L110" s="19">
        <v>115</v>
      </c>
      <c r="M110" s="21">
        <v>6</v>
      </c>
      <c r="N110" s="21">
        <v>6</v>
      </c>
      <c r="O110" s="22">
        <v>115</v>
      </c>
      <c r="P110" s="6"/>
      <c r="Q110" s="4"/>
      <c r="S110" s="44" t="str">
        <f t="shared" ref="S110" si="97">C110</f>
        <v>Bench Press</v>
      </c>
      <c r="T110" s="6"/>
      <c r="U110" s="6"/>
      <c r="V110" s="6"/>
      <c r="W110" s="6"/>
      <c r="X110" s="6"/>
      <c r="Y110" s="46"/>
    </row>
    <row r="111" spans="1:25" ht="17" hidden="1" outlineLevel="1" thickBot="1" x14ac:dyDescent="0.25">
      <c r="A111" s="7" t="s">
        <v>117</v>
      </c>
      <c r="B111" s="7"/>
      <c r="C111" s="11"/>
      <c r="D111" s="61">
        <f>D110*F110</f>
        <v>690</v>
      </c>
      <c r="E111" s="62"/>
      <c r="F111" s="63"/>
      <c r="G111" s="61">
        <f>G110*I110</f>
        <v>690</v>
      </c>
      <c r="H111" s="62"/>
      <c r="I111" s="63"/>
      <c r="J111" s="61">
        <f>J110*L110</f>
        <v>690</v>
      </c>
      <c r="K111" s="62"/>
      <c r="L111" s="63"/>
      <c r="M111" s="61">
        <f>M110*O110</f>
        <v>690</v>
      </c>
      <c r="N111" s="62"/>
      <c r="O111" s="63"/>
      <c r="P111" s="6"/>
      <c r="Q111" s="4"/>
      <c r="S111" s="47" t="s">
        <v>117</v>
      </c>
      <c r="T111" s="6">
        <f t="shared" ref="T111:T112" si="98">SUM(D111:O111)</f>
        <v>2760</v>
      </c>
      <c r="U111" s="6"/>
      <c r="V111" s="6"/>
      <c r="W111" s="6"/>
      <c r="X111" s="6"/>
      <c r="Y111" s="46"/>
    </row>
    <row r="112" spans="1:25" ht="17" hidden="1" outlineLevel="1" thickBot="1" x14ac:dyDescent="0.25">
      <c r="A112" s="7" t="s">
        <v>110</v>
      </c>
      <c r="B112" s="7"/>
      <c r="C112" s="11"/>
      <c r="D112" s="61">
        <f>E110*F110</f>
        <v>690</v>
      </c>
      <c r="E112" s="62"/>
      <c r="F112" s="63"/>
      <c r="G112" s="61">
        <f>H110*I110</f>
        <v>690</v>
      </c>
      <c r="H112" s="62"/>
      <c r="I112" s="63"/>
      <c r="J112" s="61">
        <f>K110*L110</f>
        <v>690</v>
      </c>
      <c r="K112" s="62"/>
      <c r="L112" s="63"/>
      <c r="M112" s="61">
        <f>N110*O110</f>
        <v>690</v>
      </c>
      <c r="N112" s="62"/>
      <c r="O112" s="63"/>
      <c r="P112" s="6"/>
      <c r="Q112" s="4"/>
      <c r="S112" s="47" t="s">
        <v>110</v>
      </c>
      <c r="T112" s="32">
        <f t="shared" si="98"/>
        <v>2760</v>
      </c>
      <c r="U112" s="6"/>
      <c r="V112" s="6"/>
      <c r="W112" s="6"/>
      <c r="X112" s="6"/>
      <c r="Y112" s="46"/>
    </row>
    <row r="113" spans="1:25" collapsed="1" x14ac:dyDescent="0.2">
      <c r="A113" s="2" t="s">
        <v>70</v>
      </c>
      <c r="B113" s="7" t="s">
        <v>112</v>
      </c>
      <c r="C113" s="11" t="s">
        <v>71</v>
      </c>
      <c r="D113" s="18">
        <v>15</v>
      </c>
      <c r="E113" s="18">
        <v>15</v>
      </c>
      <c r="F113" s="19">
        <v>5</v>
      </c>
      <c r="G113" s="22">
        <v>15</v>
      </c>
      <c r="H113" s="20">
        <v>15</v>
      </c>
      <c r="I113" s="21">
        <v>5</v>
      </c>
      <c r="J113" s="18">
        <v>15</v>
      </c>
      <c r="K113" s="18">
        <v>15</v>
      </c>
      <c r="L113" s="19">
        <v>5</v>
      </c>
      <c r="M113" s="21">
        <v>15</v>
      </c>
      <c r="N113" s="21">
        <v>15</v>
      </c>
      <c r="O113" s="22">
        <v>5</v>
      </c>
      <c r="P113" s="6"/>
      <c r="Q113" s="4"/>
      <c r="S113" s="44" t="str">
        <f t="shared" ref="S113" si="99">C113</f>
        <v>Prone Raise</v>
      </c>
      <c r="T113" s="6"/>
      <c r="U113" s="6"/>
      <c r="V113" s="6"/>
      <c r="W113" s="6"/>
      <c r="X113" s="6"/>
      <c r="Y113" s="46"/>
    </row>
    <row r="114" spans="1:25" ht="17" hidden="1" outlineLevel="1" thickBot="1" x14ac:dyDescent="0.25">
      <c r="A114" s="7" t="s">
        <v>117</v>
      </c>
      <c r="B114" s="7"/>
      <c r="C114" s="11"/>
      <c r="D114" s="61">
        <f>D113*F113</f>
        <v>75</v>
      </c>
      <c r="E114" s="62"/>
      <c r="F114" s="63"/>
      <c r="G114" s="61">
        <f t="shared" ref="G114" si="100">G113*I113</f>
        <v>75</v>
      </c>
      <c r="H114" s="62"/>
      <c r="I114" s="63"/>
      <c r="J114" s="61">
        <f t="shared" ref="J114" si="101">J113*L113</f>
        <v>75</v>
      </c>
      <c r="K114" s="62"/>
      <c r="L114" s="63"/>
      <c r="M114" s="61">
        <f t="shared" ref="M114" si="102">M113*O113</f>
        <v>75</v>
      </c>
      <c r="N114" s="62"/>
      <c r="O114" s="63"/>
      <c r="P114" s="6"/>
      <c r="Q114" s="4"/>
      <c r="S114" s="47" t="s">
        <v>117</v>
      </c>
      <c r="T114" s="6">
        <f t="shared" ref="T114:T115" si="103">SUM(D114:O114)</f>
        <v>300</v>
      </c>
      <c r="U114" s="6"/>
      <c r="V114" s="6"/>
      <c r="W114" s="6"/>
      <c r="X114" s="6"/>
      <c r="Y114" s="46"/>
    </row>
    <row r="115" spans="1:25" ht="17" hidden="1" outlineLevel="1" thickBot="1" x14ac:dyDescent="0.25">
      <c r="A115" s="7" t="s">
        <v>110</v>
      </c>
      <c r="B115" s="7"/>
      <c r="C115" s="11"/>
      <c r="D115" s="61">
        <f>E113*F113</f>
        <v>75</v>
      </c>
      <c r="E115" s="62"/>
      <c r="F115" s="63"/>
      <c r="G115" s="61">
        <f t="shared" ref="G115" si="104">H113*I113</f>
        <v>75</v>
      </c>
      <c r="H115" s="62"/>
      <c r="I115" s="63"/>
      <c r="J115" s="61">
        <f t="shared" ref="J115" si="105">K113*L113</f>
        <v>75</v>
      </c>
      <c r="K115" s="62"/>
      <c r="L115" s="63"/>
      <c r="M115" s="61">
        <f t="shared" ref="M115" si="106">N113*O113</f>
        <v>75</v>
      </c>
      <c r="N115" s="62"/>
      <c r="O115" s="63"/>
      <c r="P115" s="6"/>
      <c r="Q115" s="4"/>
      <c r="S115" s="47" t="s">
        <v>110</v>
      </c>
      <c r="T115" s="32">
        <f t="shared" si="103"/>
        <v>300</v>
      </c>
      <c r="U115" s="6"/>
      <c r="V115" s="6"/>
      <c r="W115" s="6"/>
      <c r="X115" s="6"/>
      <c r="Y115" s="46"/>
    </row>
    <row r="116" spans="1:25" collapsed="1" x14ac:dyDescent="0.2">
      <c r="A116" s="2" t="s">
        <v>44</v>
      </c>
      <c r="B116" s="7" t="s">
        <v>104</v>
      </c>
      <c r="C116" s="11" t="s">
        <v>38</v>
      </c>
      <c r="D116" s="18">
        <v>6</v>
      </c>
      <c r="E116" s="18">
        <v>6</v>
      </c>
      <c r="F116" s="19">
        <v>90</v>
      </c>
      <c r="G116" s="22">
        <v>6</v>
      </c>
      <c r="H116" s="20">
        <v>6</v>
      </c>
      <c r="I116" s="21">
        <v>90</v>
      </c>
      <c r="J116" s="18">
        <v>6</v>
      </c>
      <c r="K116" s="18">
        <v>6</v>
      </c>
      <c r="L116" s="19">
        <v>90</v>
      </c>
      <c r="M116" s="21">
        <v>6</v>
      </c>
      <c r="N116" s="21">
        <v>6</v>
      </c>
      <c r="O116" s="22">
        <v>90</v>
      </c>
      <c r="P116" s="6"/>
      <c r="Q116" s="4"/>
      <c r="S116" s="44" t="str">
        <f t="shared" ref="S116" si="107">C116</f>
        <v>Bench Pull</v>
      </c>
      <c r="T116" s="6"/>
      <c r="U116" s="6"/>
      <c r="V116" s="6"/>
      <c r="W116" s="6"/>
      <c r="X116" s="6"/>
      <c r="Y116" s="46"/>
    </row>
    <row r="117" spans="1:25" ht="17" hidden="1" outlineLevel="1" thickBot="1" x14ac:dyDescent="0.25">
      <c r="A117" s="7" t="s">
        <v>117</v>
      </c>
      <c r="B117" s="7"/>
      <c r="C117" s="11"/>
      <c r="D117" s="61">
        <f>D116*F116</f>
        <v>540</v>
      </c>
      <c r="E117" s="62"/>
      <c r="F117" s="63"/>
      <c r="G117" s="61">
        <f t="shared" ref="G117" si="108">G116*I116</f>
        <v>540</v>
      </c>
      <c r="H117" s="62"/>
      <c r="I117" s="63"/>
      <c r="J117" s="61">
        <f t="shared" ref="J117" si="109">J116*L116</f>
        <v>540</v>
      </c>
      <c r="K117" s="62"/>
      <c r="L117" s="63"/>
      <c r="M117" s="61">
        <f t="shared" ref="M117" si="110">M116*O116</f>
        <v>540</v>
      </c>
      <c r="N117" s="62"/>
      <c r="O117" s="63"/>
      <c r="P117" s="6"/>
      <c r="Q117" s="4"/>
      <c r="S117" s="47" t="s">
        <v>117</v>
      </c>
      <c r="T117" s="6">
        <f t="shared" ref="T117:T118" si="111">SUM(D117:O117)</f>
        <v>2160</v>
      </c>
      <c r="U117" s="6"/>
      <c r="V117" s="6"/>
      <c r="W117" s="6"/>
      <c r="X117" s="6"/>
      <c r="Y117" s="46"/>
    </row>
    <row r="118" spans="1:25" ht="17" hidden="1" outlineLevel="1" thickBot="1" x14ac:dyDescent="0.25">
      <c r="A118" s="7" t="s">
        <v>110</v>
      </c>
      <c r="B118" s="7"/>
      <c r="C118" s="11"/>
      <c r="D118" s="61">
        <f>E116*F116</f>
        <v>540</v>
      </c>
      <c r="E118" s="62"/>
      <c r="F118" s="63"/>
      <c r="G118" s="61">
        <f t="shared" ref="G118" si="112">H116*I116</f>
        <v>540</v>
      </c>
      <c r="H118" s="62"/>
      <c r="I118" s="63"/>
      <c r="J118" s="61">
        <f t="shared" ref="J118" si="113">K116*L116</f>
        <v>540</v>
      </c>
      <c r="K118" s="62"/>
      <c r="L118" s="63"/>
      <c r="M118" s="61">
        <f t="shared" ref="M118" si="114">N116*O116</f>
        <v>540</v>
      </c>
      <c r="N118" s="62"/>
      <c r="O118" s="63"/>
      <c r="P118" s="6"/>
      <c r="Q118" s="4"/>
      <c r="S118" s="47" t="s">
        <v>110</v>
      </c>
      <c r="T118" s="32">
        <f t="shared" si="111"/>
        <v>2160</v>
      </c>
      <c r="U118" s="6"/>
      <c r="V118" s="6"/>
      <c r="W118" s="6"/>
      <c r="X118" s="6"/>
      <c r="Y118" s="46"/>
    </row>
    <row r="119" spans="1:25" collapsed="1" x14ac:dyDescent="0.2">
      <c r="A119" s="2" t="s">
        <v>45</v>
      </c>
      <c r="B119" s="7" t="s">
        <v>105</v>
      </c>
      <c r="C119" s="11" t="s">
        <v>75</v>
      </c>
      <c r="D119" s="18">
        <v>10</v>
      </c>
      <c r="E119" s="18">
        <v>10</v>
      </c>
      <c r="F119" s="19">
        <v>10</v>
      </c>
      <c r="G119" s="22">
        <v>10</v>
      </c>
      <c r="H119" s="20">
        <v>10</v>
      </c>
      <c r="I119" s="21">
        <v>10</v>
      </c>
      <c r="J119" s="18">
        <v>10</v>
      </c>
      <c r="K119" s="18">
        <v>10</v>
      </c>
      <c r="L119" s="19">
        <v>10</v>
      </c>
      <c r="M119" s="21">
        <v>10</v>
      </c>
      <c r="N119" s="21">
        <v>10</v>
      </c>
      <c r="O119" s="22">
        <v>10</v>
      </c>
      <c r="P119" s="6"/>
      <c r="Q119" s="4"/>
      <c r="S119" s="44" t="str">
        <f t="shared" ref="S119" si="115">C119</f>
        <v>McGill Crunch</v>
      </c>
      <c r="T119" s="6"/>
      <c r="U119" s="6"/>
      <c r="V119" s="6"/>
      <c r="W119" s="6"/>
      <c r="X119" s="6"/>
      <c r="Y119" s="46"/>
    </row>
    <row r="120" spans="1:25" ht="17" hidden="1" outlineLevel="1" thickBot="1" x14ac:dyDescent="0.25">
      <c r="A120" s="7" t="s">
        <v>117</v>
      </c>
      <c r="B120" s="7"/>
      <c r="C120" s="11"/>
      <c r="D120" s="61">
        <f>D119*F119</f>
        <v>100</v>
      </c>
      <c r="E120" s="62"/>
      <c r="F120" s="63"/>
      <c r="G120" s="61">
        <f t="shared" ref="G120" si="116">G119*I119</f>
        <v>100</v>
      </c>
      <c r="H120" s="62"/>
      <c r="I120" s="63"/>
      <c r="J120" s="61">
        <f t="shared" ref="J120" si="117">J119*L119</f>
        <v>100</v>
      </c>
      <c r="K120" s="62"/>
      <c r="L120" s="63"/>
      <c r="M120" s="61">
        <f t="shared" ref="M120" si="118">M119*O119</f>
        <v>100</v>
      </c>
      <c r="N120" s="62"/>
      <c r="O120" s="63"/>
      <c r="P120" s="6"/>
      <c r="Q120" s="4"/>
      <c r="S120" s="47" t="s">
        <v>117</v>
      </c>
      <c r="T120" s="6">
        <f t="shared" ref="T120:T121" si="119">SUM(D120:O120)</f>
        <v>400</v>
      </c>
      <c r="U120" s="6"/>
      <c r="V120" s="6"/>
      <c r="W120" s="6"/>
      <c r="X120" s="6"/>
      <c r="Y120" s="46"/>
    </row>
    <row r="121" spans="1:25" ht="17" hidden="1" outlineLevel="1" thickBot="1" x14ac:dyDescent="0.25">
      <c r="A121" s="7" t="s">
        <v>110</v>
      </c>
      <c r="B121" s="7"/>
      <c r="C121" s="11"/>
      <c r="D121" s="61">
        <f>E119*F119</f>
        <v>100</v>
      </c>
      <c r="E121" s="62"/>
      <c r="F121" s="63"/>
      <c r="G121" s="61">
        <f t="shared" ref="G121" si="120">H119*I119</f>
        <v>100</v>
      </c>
      <c r="H121" s="62"/>
      <c r="I121" s="63"/>
      <c r="J121" s="61">
        <f t="shared" ref="J121" si="121">K119*L119</f>
        <v>100</v>
      </c>
      <c r="K121" s="62"/>
      <c r="L121" s="63"/>
      <c r="M121" s="61">
        <f t="shared" ref="M121" si="122">N119*O119</f>
        <v>100</v>
      </c>
      <c r="N121" s="62"/>
      <c r="O121" s="63"/>
      <c r="P121" s="6"/>
      <c r="Q121" s="4"/>
      <c r="S121" s="47" t="s">
        <v>110</v>
      </c>
      <c r="T121" s="32">
        <f t="shared" si="119"/>
        <v>400</v>
      </c>
      <c r="U121" s="6"/>
      <c r="V121" s="6"/>
      <c r="W121" s="6"/>
      <c r="X121" s="6"/>
      <c r="Y121" s="46"/>
    </row>
    <row r="122" spans="1:25" collapsed="1" x14ac:dyDescent="0.2">
      <c r="A122" s="2" t="s">
        <v>69</v>
      </c>
      <c r="B122" s="7" t="s">
        <v>106</v>
      </c>
      <c r="C122" s="11" t="s">
        <v>82</v>
      </c>
      <c r="D122" s="18">
        <v>6</v>
      </c>
      <c r="E122" s="18">
        <v>6</v>
      </c>
      <c r="F122" s="19">
        <v>190</v>
      </c>
      <c r="G122" s="22">
        <v>6</v>
      </c>
      <c r="H122" s="20">
        <v>6</v>
      </c>
      <c r="I122" s="21">
        <v>190</v>
      </c>
      <c r="J122" s="18">
        <v>6</v>
      </c>
      <c r="K122" s="18">
        <v>6</v>
      </c>
      <c r="L122" s="19">
        <v>190</v>
      </c>
      <c r="M122" s="21">
        <v>6</v>
      </c>
      <c r="N122" s="21">
        <v>6</v>
      </c>
      <c r="O122" s="22">
        <v>190</v>
      </c>
      <c r="P122" s="6"/>
      <c r="Q122" s="4"/>
      <c r="S122" s="44" t="str">
        <f t="shared" ref="S122" si="123">C122</f>
        <v>Hip Thrust</v>
      </c>
      <c r="T122" s="6"/>
      <c r="U122" s="6"/>
      <c r="V122" s="6"/>
      <c r="W122" s="6"/>
      <c r="X122" s="6"/>
      <c r="Y122" s="46"/>
    </row>
    <row r="123" spans="1:25" ht="17" hidden="1" outlineLevel="1" thickBot="1" x14ac:dyDescent="0.25">
      <c r="A123" s="7" t="s">
        <v>117</v>
      </c>
      <c r="B123" s="7"/>
      <c r="C123" s="11"/>
      <c r="D123" s="61">
        <f>D122*F122</f>
        <v>1140</v>
      </c>
      <c r="E123" s="62"/>
      <c r="F123" s="63"/>
      <c r="G123" s="61">
        <f t="shared" ref="G123" si="124">G122*I122</f>
        <v>1140</v>
      </c>
      <c r="H123" s="62"/>
      <c r="I123" s="63"/>
      <c r="J123" s="61">
        <f t="shared" ref="J123" si="125">J122*L122</f>
        <v>1140</v>
      </c>
      <c r="K123" s="62"/>
      <c r="L123" s="63"/>
      <c r="M123" s="61">
        <f t="shared" ref="M123" si="126">M122*O122</f>
        <v>1140</v>
      </c>
      <c r="N123" s="62"/>
      <c r="O123" s="63"/>
      <c r="P123" s="6"/>
      <c r="Q123" s="6"/>
      <c r="S123" s="47" t="s">
        <v>117</v>
      </c>
      <c r="T123" s="6">
        <f t="shared" ref="T123:T124" si="127">SUM(D123:O123)</f>
        <v>4560</v>
      </c>
      <c r="U123" s="6"/>
      <c r="V123" s="6"/>
      <c r="W123" s="6"/>
      <c r="X123" s="6"/>
      <c r="Y123" s="46"/>
    </row>
    <row r="124" spans="1:25" ht="17" hidden="1" outlineLevel="1" thickBot="1" x14ac:dyDescent="0.25">
      <c r="A124" s="7" t="s">
        <v>110</v>
      </c>
      <c r="B124" s="7"/>
      <c r="C124" s="11"/>
      <c r="D124" s="61">
        <f>E122*F122</f>
        <v>1140</v>
      </c>
      <c r="E124" s="62"/>
      <c r="F124" s="63"/>
      <c r="G124" s="61">
        <f t="shared" ref="G124" si="128">H122*I122</f>
        <v>1140</v>
      </c>
      <c r="H124" s="62"/>
      <c r="I124" s="63"/>
      <c r="J124" s="61">
        <f t="shared" ref="J124" si="129">K122*L122</f>
        <v>1140</v>
      </c>
      <c r="K124" s="62"/>
      <c r="L124" s="63"/>
      <c r="M124" s="61">
        <f t="shared" ref="M124" si="130">N122*O122</f>
        <v>1140</v>
      </c>
      <c r="N124" s="62"/>
      <c r="O124" s="63"/>
      <c r="P124" s="6"/>
      <c r="Q124" s="6"/>
      <c r="S124" s="47" t="s">
        <v>110</v>
      </c>
      <c r="T124" s="32">
        <f t="shared" si="127"/>
        <v>4560</v>
      </c>
      <c r="U124" s="6"/>
      <c r="V124" s="6"/>
      <c r="W124" s="6"/>
      <c r="X124" s="6"/>
      <c r="Y124" s="46"/>
    </row>
    <row r="125" spans="1:25" collapsed="1" x14ac:dyDescent="0.2">
      <c r="A125" s="2" t="s">
        <v>45</v>
      </c>
      <c r="B125" s="7" t="s">
        <v>107</v>
      </c>
      <c r="C125" s="9" t="s">
        <v>76</v>
      </c>
      <c r="D125" s="18">
        <v>10</v>
      </c>
      <c r="E125" s="18">
        <v>10</v>
      </c>
      <c r="F125" s="19">
        <v>5</v>
      </c>
      <c r="G125" s="27">
        <v>10</v>
      </c>
      <c r="H125" s="25">
        <v>10</v>
      </c>
      <c r="I125" s="26">
        <v>5</v>
      </c>
      <c r="J125" s="23">
        <v>10</v>
      </c>
      <c r="K125" s="23">
        <v>10</v>
      </c>
      <c r="L125" s="24">
        <v>5</v>
      </c>
      <c r="M125" s="26">
        <v>10</v>
      </c>
      <c r="N125" s="26">
        <v>10</v>
      </c>
      <c r="O125" s="27">
        <v>5</v>
      </c>
      <c r="P125" s="6"/>
      <c r="Q125" s="6"/>
      <c r="S125" s="44" t="str">
        <f t="shared" ref="S125" si="131">C125</f>
        <v>Deadbug</v>
      </c>
      <c r="T125" s="6"/>
      <c r="U125" s="6"/>
      <c r="V125" s="6"/>
      <c r="W125" s="6"/>
      <c r="X125" s="6"/>
      <c r="Y125" s="46"/>
    </row>
    <row r="126" spans="1:25" ht="17" hidden="1" outlineLevel="1" thickBot="1" x14ac:dyDescent="0.25">
      <c r="A126" s="7" t="s">
        <v>117</v>
      </c>
      <c r="D126" s="58">
        <f>D125*F125</f>
        <v>50</v>
      </c>
      <c r="E126" s="59"/>
      <c r="F126" s="60"/>
      <c r="G126" s="58">
        <f t="shared" ref="G126" si="132">G125*I125</f>
        <v>50</v>
      </c>
      <c r="H126" s="59"/>
      <c r="I126" s="60"/>
      <c r="J126" s="58">
        <f t="shared" ref="J126" si="133">J125*L125</f>
        <v>50</v>
      </c>
      <c r="K126" s="59"/>
      <c r="L126" s="60"/>
      <c r="M126" s="58">
        <f t="shared" ref="M126" si="134">M125*O125</f>
        <v>50</v>
      </c>
      <c r="N126" s="59"/>
      <c r="O126" s="60"/>
      <c r="P126" s="74"/>
      <c r="Q126" s="74"/>
      <c r="S126" s="44"/>
      <c r="T126" s="6">
        <f t="shared" ref="T126:T127" si="135">SUM(D126:O126)</f>
        <v>200</v>
      </c>
      <c r="U126" s="6"/>
      <c r="V126" s="6"/>
      <c r="W126" s="6"/>
      <c r="X126" s="6"/>
      <c r="Y126" s="46"/>
    </row>
    <row r="127" spans="1:25" ht="17" hidden="1" outlineLevel="1" thickBot="1" x14ac:dyDescent="0.25">
      <c r="A127" s="7" t="s">
        <v>110</v>
      </c>
      <c r="D127" s="58">
        <f>E125*F125</f>
        <v>50</v>
      </c>
      <c r="E127" s="59"/>
      <c r="F127" s="60"/>
      <c r="G127" s="58">
        <f t="shared" ref="G127" si="136">H125*I125</f>
        <v>50</v>
      </c>
      <c r="H127" s="59"/>
      <c r="I127" s="60"/>
      <c r="J127" s="58">
        <f t="shared" ref="J127" si="137">K125*L125</f>
        <v>50</v>
      </c>
      <c r="K127" s="59"/>
      <c r="L127" s="60"/>
      <c r="M127" s="58">
        <f t="shared" ref="M127" si="138">N125*O125</f>
        <v>50</v>
      </c>
      <c r="N127" s="59"/>
      <c r="O127" s="60"/>
      <c r="S127" s="44"/>
      <c r="T127" s="32">
        <f t="shared" si="135"/>
        <v>200</v>
      </c>
      <c r="U127" s="6"/>
      <c r="V127" s="6"/>
      <c r="W127" s="6"/>
      <c r="X127" s="6"/>
      <c r="Y127" s="46"/>
    </row>
    <row r="128" spans="1:25" ht="17" collapsed="1" thickBot="1" x14ac:dyDescent="0.25">
      <c r="S128" s="44"/>
      <c r="T128" s="6"/>
      <c r="U128" s="6"/>
      <c r="V128" s="67" t="s">
        <v>118</v>
      </c>
      <c r="W128" s="3" t="s">
        <v>117</v>
      </c>
      <c r="X128" s="6">
        <f t="shared" ref="X128:X129" si="139">SUM(T108+T111+T114+T117+T120+T123+T126)</f>
        <v>13980</v>
      </c>
      <c r="Y128" s="46"/>
    </row>
    <row r="129" spans="1:25" ht="17" thickBot="1" x14ac:dyDescent="0.25">
      <c r="A129" s="2"/>
      <c r="B129" s="2"/>
      <c r="S129" s="44"/>
      <c r="T129" s="6"/>
      <c r="U129" s="6"/>
      <c r="V129" s="67"/>
      <c r="W129" s="3" t="s">
        <v>110</v>
      </c>
      <c r="X129" s="32">
        <f t="shared" si="139"/>
        <v>13980</v>
      </c>
      <c r="Y129" s="46"/>
    </row>
    <row r="130" spans="1:25" x14ac:dyDescent="0.2">
      <c r="S130" s="44"/>
      <c r="T130" s="6"/>
      <c r="U130" s="6"/>
      <c r="V130" s="6"/>
      <c r="W130" s="6"/>
      <c r="X130" s="6"/>
      <c r="Y130" s="46"/>
    </row>
    <row r="131" spans="1:25" x14ac:dyDescent="0.2">
      <c r="C131" t="s">
        <v>120</v>
      </c>
      <c r="S131" s="44"/>
      <c r="T131" s="6"/>
      <c r="U131" s="6"/>
      <c r="V131" s="6"/>
      <c r="W131" s="6"/>
      <c r="X131" s="6"/>
      <c r="Y131" s="46"/>
    </row>
    <row r="132" spans="1:25" x14ac:dyDescent="0.2">
      <c r="C132" s="12"/>
      <c r="D132" s="68" t="s">
        <v>2</v>
      </c>
      <c r="E132" s="69"/>
      <c r="F132" s="70"/>
      <c r="G132" s="71" t="s">
        <v>3</v>
      </c>
      <c r="H132" s="71"/>
      <c r="I132" s="71"/>
      <c r="J132" s="68" t="s">
        <v>4</v>
      </c>
      <c r="K132" s="69"/>
      <c r="L132" s="70"/>
      <c r="M132" s="72" t="s">
        <v>5</v>
      </c>
      <c r="N132" s="71"/>
      <c r="O132" s="73"/>
      <c r="S132" s="44"/>
      <c r="T132" s="45" t="s">
        <v>7</v>
      </c>
      <c r="U132" s="6"/>
      <c r="V132" s="6"/>
      <c r="W132" s="6"/>
      <c r="X132" s="6"/>
      <c r="Y132" s="46"/>
    </row>
    <row r="133" spans="1:25" x14ac:dyDescent="0.2">
      <c r="C133" s="10" t="s">
        <v>0</v>
      </c>
      <c r="D133" s="28" t="s">
        <v>8</v>
      </c>
      <c r="E133" s="28" t="s">
        <v>108</v>
      </c>
      <c r="F133" s="14" t="s">
        <v>1</v>
      </c>
      <c r="G133" s="15" t="s">
        <v>8</v>
      </c>
      <c r="H133" s="16" t="s">
        <v>108</v>
      </c>
      <c r="I133" s="29" t="s">
        <v>1</v>
      </c>
      <c r="J133" s="13" t="s">
        <v>8</v>
      </c>
      <c r="K133" s="28" t="s">
        <v>108</v>
      </c>
      <c r="L133" s="28" t="s">
        <v>1</v>
      </c>
      <c r="M133" s="29" t="s">
        <v>8</v>
      </c>
      <c r="N133" s="29" t="s">
        <v>108</v>
      </c>
      <c r="O133" s="17" t="s">
        <v>1</v>
      </c>
      <c r="S133" s="44" t="str">
        <f t="shared" ref="S133:S134" si="140">C133</f>
        <v>Exercise</v>
      </c>
      <c r="T133" s="6"/>
      <c r="U133" s="6"/>
      <c r="V133" s="6"/>
      <c r="W133" s="6"/>
      <c r="X133" s="6"/>
      <c r="Y133" s="46"/>
    </row>
    <row r="134" spans="1:25" x14ac:dyDescent="0.2">
      <c r="A134" s="2" t="s">
        <v>32</v>
      </c>
      <c r="B134" s="7">
        <v>1</v>
      </c>
      <c r="C134" s="11" t="s">
        <v>36</v>
      </c>
      <c r="D134" s="18">
        <v>8</v>
      </c>
      <c r="E134" s="18">
        <v>8</v>
      </c>
      <c r="F134" s="19">
        <v>175</v>
      </c>
      <c r="G134" s="22">
        <v>8</v>
      </c>
      <c r="H134" s="20">
        <v>8</v>
      </c>
      <c r="I134" s="21">
        <v>175</v>
      </c>
      <c r="J134" s="18">
        <v>8</v>
      </c>
      <c r="K134" s="18">
        <v>8</v>
      </c>
      <c r="L134" s="19">
        <v>175</v>
      </c>
      <c r="M134" s="21">
        <v>8</v>
      </c>
      <c r="N134" s="21">
        <v>8</v>
      </c>
      <c r="O134" s="22">
        <v>175</v>
      </c>
      <c r="S134" s="44" t="str">
        <f t="shared" si="140"/>
        <v>TrapBar DL</v>
      </c>
      <c r="T134" s="6"/>
      <c r="U134" s="6"/>
      <c r="V134" s="6"/>
      <c r="W134" s="52"/>
      <c r="X134" s="6"/>
      <c r="Y134" s="46"/>
    </row>
    <row r="135" spans="1:25" ht="17" hidden="1" outlineLevel="1" thickBot="1" x14ac:dyDescent="0.25">
      <c r="A135" s="7" t="s">
        <v>117</v>
      </c>
      <c r="B135" s="7"/>
      <c r="C135" s="11"/>
      <c r="D135" s="61">
        <f>D134*F134</f>
        <v>1400</v>
      </c>
      <c r="E135" s="62"/>
      <c r="F135" s="63"/>
      <c r="G135" s="61">
        <f>G134*I134</f>
        <v>1400</v>
      </c>
      <c r="H135" s="62"/>
      <c r="I135" s="63"/>
      <c r="J135" s="61">
        <f>J134*L134</f>
        <v>1400</v>
      </c>
      <c r="K135" s="62"/>
      <c r="L135" s="63"/>
      <c r="M135" s="58">
        <f>M134*O134</f>
        <v>1400</v>
      </c>
      <c r="N135" s="59"/>
      <c r="O135" s="60"/>
      <c r="S135" s="47" t="s">
        <v>117</v>
      </c>
      <c r="T135" s="6">
        <f t="shared" ref="T135:T136" si="141">SUM(D135:O135)</f>
        <v>5600</v>
      </c>
      <c r="U135" s="6"/>
      <c r="V135" s="6"/>
      <c r="W135" s="6"/>
      <c r="X135" s="6"/>
      <c r="Y135" s="46"/>
    </row>
    <row r="136" spans="1:25" ht="17" hidden="1" outlineLevel="1" thickBot="1" x14ac:dyDescent="0.25">
      <c r="A136" s="7" t="s">
        <v>110</v>
      </c>
      <c r="B136" s="7"/>
      <c r="C136" s="11"/>
      <c r="D136" s="64">
        <f>E134*F134</f>
        <v>1400</v>
      </c>
      <c r="E136" s="65"/>
      <c r="F136" s="66"/>
      <c r="G136" s="61">
        <f>H134*I134</f>
        <v>1400</v>
      </c>
      <c r="H136" s="62"/>
      <c r="I136" s="63"/>
      <c r="J136" s="61">
        <f>K134*L134</f>
        <v>1400</v>
      </c>
      <c r="K136" s="62"/>
      <c r="L136" s="63"/>
      <c r="M136" s="58">
        <f>N134*O134</f>
        <v>1400</v>
      </c>
      <c r="N136" s="59"/>
      <c r="O136" s="60"/>
      <c r="S136" s="47" t="s">
        <v>110</v>
      </c>
      <c r="T136" s="32">
        <f t="shared" si="141"/>
        <v>5600</v>
      </c>
      <c r="U136" s="6"/>
      <c r="V136" s="6"/>
      <c r="W136" s="6"/>
      <c r="X136" s="6"/>
      <c r="Y136" s="46"/>
    </row>
    <row r="137" spans="1:25" collapsed="1" x14ac:dyDescent="0.2">
      <c r="A137" s="2" t="s">
        <v>43</v>
      </c>
      <c r="B137" s="7" t="s">
        <v>111</v>
      </c>
      <c r="C137" s="11" t="s">
        <v>41</v>
      </c>
      <c r="D137" s="18">
        <v>6</v>
      </c>
      <c r="E137" s="18">
        <v>6</v>
      </c>
      <c r="F137" s="19">
        <v>75</v>
      </c>
      <c r="G137" s="22">
        <v>6</v>
      </c>
      <c r="H137" s="20">
        <v>6</v>
      </c>
      <c r="I137" s="21">
        <v>75</v>
      </c>
      <c r="J137" s="18">
        <v>6</v>
      </c>
      <c r="K137" s="18">
        <v>6</v>
      </c>
      <c r="L137" s="19">
        <v>75</v>
      </c>
      <c r="M137" s="21">
        <v>6</v>
      </c>
      <c r="N137" s="21">
        <v>6</v>
      </c>
      <c r="O137" s="22">
        <v>75</v>
      </c>
      <c r="S137" s="44" t="str">
        <f t="shared" ref="S137" si="142">C137</f>
        <v>Military Press</v>
      </c>
      <c r="T137" s="6"/>
      <c r="U137" s="6"/>
      <c r="V137" s="6"/>
      <c r="W137" s="6"/>
      <c r="X137" s="6"/>
      <c r="Y137" s="46"/>
    </row>
    <row r="138" spans="1:25" ht="17" hidden="1" outlineLevel="1" thickBot="1" x14ac:dyDescent="0.25">
      <c r="A138" s="7" t="s">
        <v>117</v>
      </c>
      <c r="B138" s="7"/>
      <c r="C138" s="11"/>
      <c r="D138" s="61">
        <f>D137*F137</f>
        <v>450</v>
      </c>
      <c r="E138" s="62"/>
      <c r="F138" s="63"/>
      <c r="G138" s="61">
        <f>G137*I137</f>
        <v>450</v>
      </c>
      <c r="H138" s="62"/>
      <c r="I138" s="63"/>
      <c r="J138" s="61">
        <f>J137*L137</f>
        <v>450</v>
      </c>
      <c r="K138" s="62"/>
      <c r="L138" s="63"/>
      <c r="M138" s="61">
        <f>M137*O137</f>
        <v>450</v>
      </c>
      <c r="N138" s="62"/>
      <c r="O138" s="63"/>
      <c r="S138" s="47" t="s">
        <v>117</v>
      </c>
      <c r="T138" s="6">
        <f t="shared" ref="T138:T139" si="143">SUM(D138:O138)</f>
        <v>1800</v>
      </c>
      <c r="U138" s="6"/>
      <c r="V138" s="6"/>
      <c r="W138" s="6"/>
      <c r="X138" s="6"/>
      <c r="Y138" s="46"/>
    </row>
    <row r="139" spans="1:25" ht="17" hidden="1" outlineLevel="1" thickBot="1" x14ac:dyDescent="0.25">
      <c r="A139" s="7" t="s">
        <v>110</v>
      </c>
      <c r="B139" s="7"/>
      <c r="C139" s="11"/>
      <c r="D139" s="61">
        <f>E137*F137</f>
        <v>450</v>
      </c>
      <c r="E139" s="62"/>
      <c r="F139" s="63"/>
      <c r="G139" s="61">
        <f>H137*I137</f>
        <v>450</v>
      </c>
      <c r="H139" s="62"/>
      <c r="I139" s="63"/>
      <c r="J139" s="61">
        <f>K137*L137</f>
        <v>450</v>
      </c>
      <c r="K139" s="62"/>
      <c r="L139" s="63"/>
      <c r="M139" s="61">
        <f>N137*O137</f>
        <v>450</v>
      </c>
      <c r="N139" s="62"/>
      <c r="O139" s="63"/>
      <c r="S139" s="47" t="s">
        <v>110</v>
      </c>
      <c r="T139" s="32">
        <f t="shared" si="143"/>
        <v>1800</v>
      </c>
      <c r="U139" s="6"/>
      <c r="V139" s="6"/>
      <c r="W139" s="6"/>
      <c r="X139" s="6"/>
      <c r="Y139" s="46"/>
    </row>
    <row r="140" spans="1:25" collapsed="1" x14ac:dyDescent="0.2">
      <c r="A140" s="2" t="s">
        <v>70</v>
      </c>
      <c r="B140" s="7" t="s">
        <v>112</v>
      </c>
      <c r="C140" s="11" t="s">
        <v>71</v>
      </c>
      <c r="D140" s="18">
        <v>15</v>
      </c>
      <c r="E140" s="18">
        <v>15</v>
      </c>
      <c r="F140" s="19">
        <v>5</v>
      </c>
      <c r="G140" s="22">
        <v>15</v>
      </c>
      <c r="H140" s="20">
        <v>15</v>
      </c>
      <c r="I140" s="21">
        <v>5</v>
      </c>
      <c r="J140" s="18">
        <v>15</v>
      </c>
      <c r="K140" s="18">
        <v>15</v>
      </c>
      <c r="L140" s="19">
        <v>5</v>
      </c>
      <c r="M140" s="21">
        <v>15</v>
      </c>
      <c r="N140" s="21">
        <v>15</v>
      </c>
      <c r="O140" s="22">
        <v>5</v>
      </c>
      <c r="S140" s="44" t="str">
        <f t="shared" ref="S140" si="144">C140</f>
        <v>Prone Raise</v>
      </c>
      <c r="T140" s="6"/>
      <c r="U140" s="6"/>
      <c r="V140" s="6"/>
      <c r="W140" s="6"/>
      <c r="X140" s="6"/>
      <c r="Y140" s="46"/>
    </row>
    <row r="141" spans="1:25" ht="17" hidden="1" outlineLevel="1" thickBot="1" x14ac:dyDescent="0.25">
      <c r="A141" s="7" t="s">
        <v>117</v>
      </c>
      <c r="B141" s="7"/>
      <c r="C141" s="11"/>
      <c r="D141" s="61">
        <f>D140*F140</f>
        <v>75</v>
      </c>
      <c r="E141" s="62"/>
      <c r="F141" s="63"/>
      <c r="G141" s="61">
        <f t="shared" ref="G141" si="145">G140*I140</f>
        <v>75</v>
      </c>
      <c r="H141" s="62"/>
      <c r="I141" s="63"/>
      <c r="J141" s="61">
        <f t="shared" ref="J141" si="146">J140*L140</f>
        <v>75</v>
      </c>
      <c r="K141" s="62"/>
      <c r="L141" s="63"/>
      <c r="M141" s="61">
        <f t="shared" ref="M141" si="147">M140*O140</f>
        <v>75</v>
      </c>
      <c r="N141" s="62"/>
      <c r="O141" s="63"/>
      <c r="S141" s="47" t="s">
        <v>117</v>
      </c>
      <c r="T141" s="6">
        <f t="shared" ref="T141:T142" si="148">SUM(D141:O141)</f>
        <v>300</v>
      </c>
      <c r="U141" s="6"/>
      <c r="V141" s="6"/>
      <c r="W141" s="6"/>
      <c r="X141" s="6"/>
      <c r="Y141" s="46"/>
    </row>
    <row r="142" spans="1:25" ht="17" hidden="1" outlineLevel="1" thickBot="1" x14ac:dyDescent="0.25">
      <c r="A142" s="7" t="s">
        <v>110</v>
      </c>
      <c r="B142" s="7"/>
      <c r="C142" s="11"/>
      <c r="D142" s="61">
        <f>E140*F140</f>
        <v>75</v>
      </c>
      <c r="E142" s="62"/>
      <c r="F142" s="63"/>
      <c r="G142" s="61">
        <f t="shared" ref="G142" si="149">H140*I140</f>
        <v>75</v>
      </c>
      <c r="H142" s="62"/>
      <c r="I142" s="63"/>
      <c r="J142" s="61">
        <f t="shared" ref="J142" si="150">K140*L140</f>
        <v>75</v>
      </c>
      <c r="K142" s="62"/>
      <c r="L142" s="63"/>
      <c r="M142" s="61">
        <f t="shared" ref="M142" si="151">N140*O140</f>
        <v>75</v>
      </c>
      <c r="N142" s="62"/>
      <c r="O142" s="63"/>
      <c r="S142" s="47" t="s">
        <v>110</v>
      </c>
      <c r="T142" s="32">
        <f t="shared" si="148"/>
        <v>300</v>
      </c>
      <c r="U142" s="6"/>
      <c r="V142" s="6"/>
      <c r="W142" s="6"/>
      <c r="X142" s="6"/>
      <c r="Y142" s="46"/>
    </row>
    <row r="143" spans="1:25" collapsed="1" x14ac:dyDescent="0.2">
      <c r="A143" s="2" t="s">
        <v>44</v>
      </c>
      <c r="B143" s="7" t="s">
        <v>104</v>
      </c>
      <c r="C143" s="11" t="s">
        <v>38</v>
      </c>
      <c r="D143" s="18">
        <v>6</v>
      </c>
      <c r="E143" s="18">
        <v>6</v>
      </c>
      <c r="F143" s="19">
        <v>90</v>
      </c>
      <c r="G143" s="22">
        <v>6</v>
      </c>
      <c r="H143" s="20">
        <v>6</v>
      </c>
      <c r="I143" s="21">
        <v>90</v>
      </c>
      <c r="J143" s="18">
        <v>6</v>
      </c>
      <c r="K143" s="18">
        <v>6</v>
      </c>
      <c r="L143" s="19">
        <v>90</v>
      </c>
      <c r="M143" s="21">
        <v>6</v>
      </c>
      <c r="N143" s="21">
        <v>6</v>
      </c>
      <c r="O143" s="22">
        <v>90</v>
      </c>
      <c r="S143" s="44" t="str">
        <f t="shared" ref="S143" si="152">C143</f>
        <v>Bench Pull</v>
      </c>
      <c r="T143" s="6"/>
      <c r="U143" s="6"/>
      <c r="V143" s="6"/>
      <c r="W143" s="6"/>
      <c r="X143" s="6"/>
      <c r="Y143" s="46"/>
    </row>
    <row r="144" spans="1:25" ht="17" hidden="1" outlineLevel="1" thickBot="1" x14ac:dyDescent="0.25">
      <c r="A144" s="7" t="s">
        <v>117</v>
      </c>
      <c r="B144" s="7"/>
      <c r="C144" s="11"/>
      <c r="D144" s="61">
        <f>D143*F143</f>
        <v>540</v>
      </c>
      <c r="E144" s="62"/>
      <c r="F144" s="63"/>
      <c r="G144" s="61">
        <f t="shared" ref="G144" si="153">G143*I143</f>
        <v>540</v>
      </c>
      <c r="H144" s="62"/>
      <c r="I144" s="63"/>
      <c r="J144" s="61">
        <f t="shared" ref="J144" si="154">J143*L143</f>
        <v>540</v>
      </c>
      <c r="K144" s="62"/>
      <c r="L144" s="63"/>
      <c r="M144" s="61">
        <f t="shared" ref="M144" si="155">M143*O143</f>
        <v>540</v>
      </c>
      <c r="N144" s="62"/>
      <c r="O144" s="63"/>
      <c r="S144" s="47" t="s">
        <v>117</v>
      </c>
      <c r="T144" s="6">
        <f t="shared" ref="T144:T145" si="156">SUM(D144:O144)</f>
        <v>2160</v>
      </c>
      <c r="U144" s="6"/>
      <c r="V144" s="6"/>
      <c r="W144" s="6"/>
      <c r="X144" s="6"/>
      <c r="Y144" s="46"/>
    </row>
    <row r="145" spans="1:25" ht="17" hidden="1" outlineLevel="1" thickBot="1" x14ac:dyDescent="0.25">
      <c r="A145" s="7" t="s">
        <v>110</v>
      </c>
      <c r="B145" s="7"/>
      <c r="C145" s="11"/>
      <c r="D145" s="61">
        <f>E143*F143</f>
        <v>540</v>
      </c>
      <c r="E145" s="62"/>
      <c r="F145" s="63"/>
      <c r="G145" s="61">
        <f t="shared" ref="G145" si="157">H143*I143</f>
        <v>540</v>
      </c>
      <c r="H145" s="62"/>
      <c r="I145" s="63"/>
      <c r="J145" s="61">
        <f t="shared" ref="J145" si="158">K143*L143</f>
        <v>540</v>
      </c>
      <c r="K145" s="62"/>
      <c r="L145" s="63"/>
      <c r="M145" s="61">
        <f t="shared" ref="M145" si="159">N143*O143</f>
        <v>540</v>
      </c>
      <c r="N145" s="62"/>
      <c r="O145" s="63"/>
      <c r="S145" s="47" t="s">
        <v>110</v>
      </c>
      <c r="T145" s="32">
        <f t="shared" si="156"/>
        <v>2160</v>
      </c>
      <c r="U145" s="6"/>
      <c r="V145" s="6"/>
      <c r="W145" s="6"/>
      <c r="X145" s="6"/>
      <c r="Y145" s="46"/>
    </row>
    <row r="146" spans="1:25" collapsed="1" x14ac:dyDescent="0.2">
      <c r="A146" s="2" t="s">
        <v>45</v>
      </c>
      <c r="B146" s="7" t="s">
        <v>105</v>
      </c>
      <c r="C146" s="11" t="s">
        <v>75</v>
      </c>
      <c r="D146" s="18">
        <v>10</v>
      </c>
      <c r="E146" s="18">
        <v>10</v>
      </c>
      <c r="F146" s="19">
        <v>10</v>
      </c>
      <c r="G146" s="22">
        <v>10</v>
      </c>
      <c r="H146" s="20">
        <v>10</v>
      </c>
      <c r="I146" s="21">
        <v>10</v>
      </c>
      <c r="J146" s="18">
        <v>10</v>
      </c>
      <c r="K146" s="18">
        <v>10</v>
      </c>
      <c r="L146" s="19">
        <v>10</v>
      </c>
      <c r="M146" s="21">
        <v>10</v>
      </c>
      <c r="N146" s="21">
        <v>10</v>
      </c>
      <c r="O146" s="22">
        <v>10</v>
      </c>
      <c r="S146" s="44" t="str">
        <f t="shared" ref="S146" si="160">C146</f>
        <v>McGill Crunch</v>
      </c>
      <c r="T146" s="6"/>
      <c r="U146" s="6"/>
      <c r="V146" s="6"/>
      <c r="W146" s="6"/>
      <c r="X146" s="6"/>
      <c r="Y146" s="46"/>
    </row>
    <row r="147" spans="1:25" ht="17" hidden="1" outlineLevel="1" thickBot="1" x14ac:dyDescent="0.25">
      <c r="A147" s="7" t="s">
        <v>117</v>
      </c>
      <c r="B147" s="7"/>
      <c r="C147" s="11"/>
      <c r="D147" s="61">
        <f>D146*F146</f>
        <v>100</v>
      </c>
      <c r="E147" s="62"/>
      <c r="F147" s="63"/>
      <c r="G147" s="61">
        <f t="shared" ref="G147" si="161">G146*I146</f>
        <v>100</v>
      </c>
      <c r="H147" s="62"/>
      <c r="I147" s="63"/>
      <c r="J147" s="61">
        <f t="shared" ref="J147" si="162">J146*L146</f>
        <v>100</v>
      </c>
      <c r="K147" s="62"/>
      <c r="L147" s="63"/>
      <c r="M147" s="61">
        <f t="shared" ref="M147" si="163">M146*O146</f>
        <v>100</v>
      </c>
      <c r="N147" s="62"/>
      <c r="O147" s="63"/>
      <c r="S147" s="47" t="s">
        <v>117</v>
      </c>
      <c r="T147" s="6">
        <f t="shared" ref="T147:T148" si="164">SUM(D147:O147)</f>
        <v>400</v>
      </c>
      <c r="U147" s="6"/>
      <c r="V147" s="6"/>
      <c r="W147" s="6"/>
      <c r="X147" s="6"/>
      <c r="Y147" s="46"/>
    </row>
    <row r="148" spans="1:25" ht="17" hidden="1" outlineLevel="1" thickBot="1" x14ac:dyDescent="0.25">
      <c r="A148" s="7" t="s">
        <v>110</v>
      </c>
      <c r="B148" s="7"/>
      <c r="C148" s="11"/>
      <c r="D148" s="61">
        <f>E146*F146</f>
        <v>100</v>
      </c>
      <c r="E148" s="62"/>
      <c r="F148" s="63"/>
      <c r="G148" s="61">
        <f t="shared" ref="G148" si="165">H146*I146</f>
        <v>100</v>
      </c>
      <c r="H148" s="62"/>
      <c r="I148" s="63"/>
      <c r="J148" s="61">
        <f t="shared" ref="J148" si="166">K146*L146</f>
        <v>100</v>
      </c>
      <c r="K148" s="62"/>
      <c r="L148" s="63"/>
      <c r="M148" s="61">
        <f t="shared" ref="M148" si="167">N146*O146</f>
        <v>100</v>
      </c>
      <c r="N148" s="62"/>
      <c r="O148" s="63"/>
      <c r="S148" s="47" t="s">
        <v>110</v>
      </c>
      <c r="T148" s="32">
        <f t="shared" si="164"/>
        <v>400</v>
      </c>
      <c r="U148" s="6"/>
      <c r="V148" s="6"/>
      <c r="W148" s="6"/>
      <c r="X148" s="6"/>
      <c r="Y148" s="46"/>
    </row>
    <row r="149" spans="1:25" collapsed="1" x14ac:dyDescent="0.2">
      <c r="A149" s="2" t="s">
        <v>69</v>
      </c>
      <c r="B149" s="7" t="s">
        <v>106</v>
      </c>
      <c r="C149" s="11" t="s">
        <v>82</v>
      </c>
      <c r="D149" s="18">
        <v>6</v>
      </c>
      <c r="E149" s="18">
        <v>6</v>
      </c>
      <c r="F149" s="19">
        <v>190</v>
      </c>
      <c r="G149" s="22">
        <v>6</v>
      </c>
      <c r="H149" s="20">
        <v>6</v>
      </c>
      <c r="I149" s="21">
        <v>190</v>
      </c>
      <c r="J149" s="18">
        <v>6</v>
      </c>
      <c r="K149" s="18">
        <v>6</v>
      </c>
      <c r="L149" s="19">
        <v>190</v>
      </c>
      <c r="M149" s="21">
        <v>6</v>
      </c>
      <c r="N149" s="21">
        <v>6</v>
      </c>
      <c r="O149" s="22">
        <v>190</v>
      </c>
      <c r="S149" s="44" t="str">
        <f t="shared" ref="S149" si="168">C149</f>
        <v>Hip Thrust</v>
      </c>
      <c r="T149" s="6"/>
      <c r="U149" s="6"/>
      <c r="V149" s="6"/>
      <c r="W149" s="6"/>
      <c r="X149" s="6"/>
      <c r="Y149" s="46"/>
    </row>
    <row r="150" spans="1:25" ht="17" hidden="1" outlineLevel="1" thickBot="1" x14ac:dyDescent="0.25">
      <c r="A150" s="7" t="s">
        <v>117</v>
      </c>
      <c r="B150" s="7"/>
      <c r="C150" s="11"/>
      <c r="D150" s="61">
        <f>D149*F149</f>
        <v>1140</v>
      </c>
      <c r="E150" s="62"/>
      <c r="F150" s="63"/>
      <c r="G150" s="61">
        <f t="shared" ref="G150" si="169">G149*I149</f>
        <v>1140</v>
      </c>
      <c r="H150" s="62"/>
      <c r="I150" s="63"/>
      <c r="J150" s="61">
        <f t="shared" ref="J150" si="170">J149*L149</f>
        <v>1140</v>
      </c>
      <c r="K150" s="62"/>
      <c r="L150" s="63"/>
      <c r="M150" s="61">
        <f t="shared" ref="M150" si="171">M149*O149</f>
        <v>1140</v>
      </c>
      <c r="N150" s="62"/>
      <c r="O150" s="63"/>
      <c r="S150" s="47" t="s">
        <v>117</v>
      </c>
      <c r="T150" s="6">
        <f t="shared" ref="T150:T151" si="172">SUM(D150:O150)</f>
        <v>4560</v>
      </c>
      <c r="U150" s="6"/>
      <c r="V150" s="6"/>
      <c r="W150" s="6"/>
      <c r="X150" s="6"/>
      <c r="Y150" s="46"/>
    </row>
    <row r="151" spans="1:25" ht="17" hidden="1" outlineLevel="1" thickBot="1" x14ac:dyDescent="0.25">
      <c r="A151" s="7" t="s">
        <v>110</v>
      </c>
      <c r="B151" s="7"/>
      <c r="C151" s="11"/>
      <c r="D151" s="61">
        <f>E149*F149</f>
        <v>1140</v>
      </c>
      <c r="E151" s="62"/>
      <c r="F151" s="63"/>
      <c r="G151" s="61">
        <f t="shared" ref="G151" si="173">H149*I149</f>
        <v>1140</v>
      </c>
      <c r="H151" s="62"/>
      <c r="I151" s="63"/>
      <c r="J151" s="61">
        <f t="shared" ref="J151" si="174">K149*L149</f>
        <v>1140</v>
      </c>
      <c r="K151" s="62"/>
      <c r="L151" s="63"/>
      <c r="M151" s="61">
        <f t="shared" ref="M151" si="175">N149*O149</f>
        <v>1140</v>
      </c>
      <c r="N151" s="62"/>
      <c r="O151" s="63"/>
      <c r="S151" s="47" t="s">
        <v>110</v>
      </c>
      <c r="T151" s="32">
        <f t="shared" si="172"/>
        <v>4560</v>
      </c>
      <c r="U151" s="6"/>
      <c r="V151" s="6"/>
      <c r="W151" s="6"/>
      <c r="X151" s="6"/>
      <c r="Y151" s="46"/>
    </row>
    <row r="152" spans="1:25" collapsed="1" x14ac:dyDescent="0.2">
      <c r="A152" s="2" t="s">
        <v>45</v>
      </c>
      <c r="B152" s="7" t="s">
        <v>107</v>
      </c>
      <c r="C152" s="9" t="s">
        <v>76</v>
      </c>
      <c r="D152" s="18">
        <v>10</v>
      </c>
      <c r="E152" s="18">
        <v>10</v>
      </c>
      <c r="F152" s="19">
        <v>5</v>
      </c>
      <c r="G152" s="27">
        <v>10</v>
      </c>
      <c r="H152" s="25">
        <v>10</v>
      </c>
      <c r="I152" s="26">
        <v>5</v>
      </c>
      <c r="J152" s="23">
        <v>10</v>
      </c>
      <c r="K152" s="23">
        <v>10</v>
      </c>
      <c r="L152" s="24">
        <v>5</v>
      </c>
      <c r="M152" s="26">
        <v>10</v>
      </c>
      <c r="N152" s="26">
        <v>10</v>
      </c>
      <c r="O152" s="27">
        <v>5</v>
      </c>
      <c r="S152" s="44" t="str">
        <f t="shared" ref="S152" si="176">C152</f>
        <v>Deadbug</v>
      </c>
      <c r="T152" s="6"/>
      <c r="U152" s="6"/>
      <c r="V152" s="6"/>
      <c r="W152" s="6"/>
      <c r="X152" s="6"/>
      <c r="Y152" s="46"/>
    </row>
    <row r="153" spans="1:25" ht="17" hidden="1" outlineLevel="1" thickBot="1" x14ac:dyDescent="0.25">
      <c r="A153" s="7" t="s">
        <v>117</v>
      </c>
      <c r="D153" s="58">
        <f>D152*F152</f>
        <v>50</v>
      </c>
      <c r="E153" s="59"/>
      <c r="F153" s="60"/>
      <c r="G153" s="58">
        <f t="shared" ref="G153" si="177">G152*I152</f>
        <v>50</v>
      </c>
      <c r="H153" s="59"/>
      <c r="I153" s="60"/>
      <c r="J153" s="58">
        <f t="shared" ref="J153" si="178">J152*L152</f>
        <v>50</v>
      </c>
      <c r="K153" s="59"/>
      <c r="L153" s="60"/>
      <c r="M153" s="58">
        <f t="shared" ref="M153" si="179">M152*O152</f>
        <v>50</v>
      </c>
      <c r="N153" s="59"/>
      <c r="O153" s="60"/>
      <c r="S153" s="47" t="s">
        <v>117</v>
      </c>
      <c r="T153" s="6">
        <f t="shared" ref="T153:T154" si="180">SUM(D153:O153)</f>
        <v>200</v>
      </c>
      <c r="U153" s="6"/>
      <c r="V153" s="6"/>
      <c r="W153" s="6"/>
      <c r="X153" s="6"/>
      <c r="Y153" s="46"/>
    </row>
    <row r="154" spans="1:25" ht="17" hidden="1" outlineLevel="1" thickBot="1" x14ac:dyDescent="0.25">
      <c r="A154" s="7" t="s">
        <v>110</v>
      </c>
      <c r="D154" s="58">
        <f>E152*F152</f>
        <v>50</v>
      </c>
      <c r="E154" s="59"/>
      <c r="F154" s="60"/>
      <c r="G154" s="58">
        <f t="shared" ref="G154" si="181">H152*I152</f>
        <v>50</v>
      </c>
      <c r="H154" s="59"/>
      <c r="I154" s="60"/>
      <c r="J154" s="58">
        <f t="shared" ref="J154" si="182">K152*L152</f>
        <v>50</v>
      </c>
      <c r="K154" s="59"/>
      <c r="L154" s="60"/>
      <c r="M154" s="58">
        <f t="shared" ref="M154" si="183">N152*O152</f>
        <v>50</v>
      </c>
      <c r="N154" s="59"/>
      <c r="O154" s="60"/>
      <c r="S154" s="47" t="s">
        <v>110</v>
      </c>
      <c r="T154" s="32">
        <f t="shared" si="180"/>
        <v>200</v>
      </c>
      <c r="U154" s="6"/>
      <c r="V154" s="6"/>
      <c r="W154" s="6"/>
      <c r="X154" s="6"/>
      <c r="Y154" s="46"/>
    </row>
    <row r="155" spans="1:25" ht="17" collapsed="1" thickBot="1" x14ac:dyDescent="0.25">
      <c r="S155" s="44"/>
      <c r="T155" s="6"/>
      <c r="U155" s="6"/>
      <c r="V155" s="67" t="s">
        <v>118</v>
      </c>
      <c r="W155" s="3" t="s">
        <v>117</v>
      </c>
      <c r="X155" s="6">
        <f>SUM(T135+T138+T141+T144+T147+T150+T153)</f>
        <v>15020</v>
      </c>
      <c r="Y155" s="46"/>
    </row>
    <row r="156" spans="1:25" ht="17" thickBot="1" x14ac:dyDescent="0.25">
      <c r="S156" s="44"/>
      <c r="T156" s="6"/>
      <c r="U156" s="6"/>
      <c r="V156" s="67"/>
      <c r="W156" s="3" t="s">
        <v>110</v>
      </c>
      <c r="X156" s="32">
        <f t="shared" ref="X156" si="184">SUM(T136+T139+T142+T145+T148+T151+T154)</f>
        <v>15020</v>
      </c>
      <c r="Y156" s="46"/>
    </row>
    <row r="157" spans="1:25" x14ac:dyDescent="0.2">
      <c r="S157" s="44"/>
      <c r="T157" s="6"/>
      <c r="U157" s="6"/>
      <c r="V157" s="6"/>
      <c r="W157" s="6"/>
      <c r="X157" s="6"/>
      <c r="Y157" s="46"/>
    </row>
    <row r="158" spans="1:25" x14ac:dyDescent="0.2">
      <c r="C158" t="s">
        <v>119</v>
      </c>
      <c r="S158" s="44"/>
      <c r="T158" s="6"/>
      <c r="U158" s="6"/>
      <c r="V158" s="6"/>
      <c r="W158" s="6"/>
      <c r="X158" s="6"/>
      <c r="Y158" s="46"/>
    </row>
    <row r="159" spans="1:25" x14ac:dyDescent="0.2">
      <c r="C159" s="12"/>
      <c r="D159" s="68" t="s">
        <v>2</v>
      </c>
      <c r="E159" s="69"/>
      <c r="F159" s="70"/>
      <c r="G159" s="71" t="s">
        <v>3</v>
      </c>
      <c r="H159" s="71"/>
      <c r="I159" s="71"/>
      <c r="J159" s="68" t="s">
        <v>4</v>
      </c>
      <c r="K159" s="69"/>
      <c r="L159" s="70"/>
      <c r="M159" s="72" t="s">
        <v>5</v>
      </c>
      <c r="N159" s="71"/>
      <c r="O159" s="73"/>
      <c r="S159" s="44"/>
      <c r="T159" s="45" t="s">
        <v>7</v>
      </c>
      <c r="U159" s="6"/>
      <c r="V159" s="6"/>
      <c r="W159" s="6"/>
      <c r="X159" s="6"/>
      <c r="Y159" s="46"/>
    </row>
    <row r="160" spans="1:25" x14ac:dyDescent="0.2">
      <c r="C160" s="10" t="s">
        <v>0</v>
      </c>
      <c r="D160" s="28" t="s">
        <v>8</v>
      </c>
      <c r="E160" s="28" t="s">
        <v>108</v>
      </c>
      <c r="F160" s="14" t="s">
        <v>1</v>
      </c>
      <c r="G160" s="15" t="s">
        <v>8</v>
      </c>
      <c r="H160" s="16" t="s">
        <v>108</v>
      </c>
      <c r="I160" s="29" t="s">
        <v>1</v>
      </c>
      <c r="J160" s="13" t="s">
        <v>8</v>
      </c>
      <c r="K160" s="28" t="s">
        <v>108</v>
      </c>
      <c r="L160" s="28" t="s">
        <v>1</v>
      </c>
      <c r="M160" s="29" t="s">
        <v>8</v>
      </c>
      <c r="N160" s="29" t="s">
        <v>108</v>
      </c>
      <c r="O160" s="17" t="s">
        <v>1</v>
      </c>
      <c r="S160" s="44" t="str">
        <f t="shared" ref="S160:S161" si="185">C160</f>
        <v>Exercise</v>
      </c>
      <c r="T160" s="6"/>
      <c r="U160" s="6"/>
      <c r="V160" s="6"/>
      <c r="W160" s="6"/>
      <c r="X160" s="6"/>
      <c r="Y160" s="46"/>
    </row>
    <row r="161" spans="1:25" x14ac:dyDescent="0.2">
      <c r="A161" s="2" t="s">
        <v>32</v>
      </c>
      <c r="B161" s="7">
        <v>1</v>
      </c>
      <c r="C161" s="11" t="s">
        <v>6</v>
      </c>
      <c r="D161" s="18">
        <v>10</v>
      </c>
      <c r="E161" s="18">
        <v>10</v>
      </c>
      <c r="F161" s="19">
        <v>135</v>
      </c>
      <c r="G161" s="22">
        <v>10</v>
      </c>
      <c r="H161" s="20">
        <v>10</v>
      </c>
      <c r="I161" s="21">
        <v>135</v>
      </c>
      <c r="J161" s="18">
        <v>10</v>
      </c>
      <c r="K161" s="18">
        <v>10</v>
      </c>
      <c r="L161" s="19">
        <v>135</v>
      </c>
      <c r="M161" s="21">
        <v>10</v>
      </c>
      <c r="N161" s="21">
        <v>12</v>
      </c>
      <c r="O161" s="22">
        <v>135</v>
      </c>
      <c r="S161" s="44" t="str">
        <f t="shared" si="185"/>
        <v>Back Squat</v>
      </c>
      <c r="T161" s="6"/>
      <c r="U161" s="6"/>
      <c r="V161" s="6"/>
      <c r="W161" s="6"/>
      <c r="X161" s="6"/>
      <c r="Y161" s="46"/>
    </row>
    <row r="162" spans="1:25" ht="17" hidden="1" outlineLevel="1" thickBot="1" x14ac:dyDescent="0.25">
      <c r="A162" s="7" t="s">
        <v>117</v>
      </c>
      <c r="B162" s="7"/>
      <c r="C162" s="11"/>
      <c r="D162" s="61">
        <f>D161*F161</f>
        <v>1350</v>
      </c>
      <c r="E162" s="62"/>
      <c r="F162" s="63"/>
      <c r="G162" s="61">
        <f>G161*I161</f>
        <v>1350</v>
      </c>
      <c r="H162" s="62"/>
      <c r="I162" s="63"/>
      <c r="J162" s="61">
        <f>J161*L161</f>
        <v>1350</v>
      </c>
      <c r="K162" s="62"/>
      <c r="L162" s="63"/>
      <c r="M162" s="58">
        <f>M161*O161</f>
        <v>1350</v>
      </c>
      <c r="N162" s="59"/>
      <c r="O162" s="60"/>
      <c r="S162" s="47" t="s">
        <v>117</v>
      </c>
      <c r="T162" s="6">
        <f t="shared" ref="T162:T163" si="186">SUM(D162:O162)</f>
        <v>5400</v>
      </c>
      <c r="U162" s="6"/>
      <c r="V162" s="6"/>
      <c r="W162" s="6"/>
      <c r="X162" s="6"/>
      <c r="Y162" s="46"/>
    </row>
    <row r="163" spans="1:25" ht="17" hidden="1" outlineLevel="1" thickBot="1" x14ac:dyDescent="0.25">
      <c r="A163" s="7" t="s">
        <v>110</v>
      </c>
      <c r="B163" s="7"/>
      <c r="C163" s="11"/>
      <c r="D163" s="64">
        <f>E161*F161</f>
        <v>1350</v>
      </c>
      <c r="E163" s="65"/>
      <c r="F163" s="66"/>
      <c r="G163" s="61">
        <f>H161*I161</f>
        <v>1350</v>
      </c>
      <c r="H163" s="62"/>
      <c r="I163" s="63"/>
      <c r="J163" s="61">
        <f>K161*L161</f>
        <v>1350</v>
      </c>
      <c r="K163" s="62"/>
      <c r="L163" s="63"/>
      <c r="M163" s="58">
        <f>N161*O161</f>
        <v>1620</v>
      </c>
      <c r="N163" s="59"/>
      <c r="O163" s="60"/>
      <c r="S163" s="47" t="s">
        <v>110</v>
      </c>
      <c r="T163" s="32">
        <f t="shared" si="186"/>
        <v>5670</v>
      </c>
      <c r="U163" s="6"/>
      <c r="V163" s="6"/>
      <c r="W163" s="6"/>
      <c r="X163" s="6"/>
      <c r="Y163" s="46"/>
    </row>
    <row r="164" spans="1:25" collapsed="1" x14ac:dyDescent="0.2">
      <c r="A164" s="2" t="s">
        <v>43</v>
      </c>
      <c r="B164" s="7" t="s">
        <v>111</v>
      </c>
      <c r="C164" s="11" t="s">
        <v>37</v>
      </c>
      <c r="D164" s="18">
        <v>6</v>
      </c>
      <c r="E164" s="18">
        <v>6</v>
      </c>
      <c r="F164" s="19">
        <v>115</v>
      </c>
      <c r="G164" s="22">
        <v>6</v>
      </c>
      <c r="H164" s="20">
        <v>6</v>
      </c>
      <c r="I164" s="21">
        <v>115</v>
      </c>
      <c r="J164" s="18">
        <v>6</v>
      </c>
      <c r="K164" s="18">
        <v>6</v>
      </c>
      <c r="L164" s="19">
        <v>115</v>
      </c>
      <c r="M164" s="21">
        <v>6</v>
      </c>
      <c r="N164" s="21">
        <v>6</v>
      </c>
      <c r="O164" s="22">
        <v>115</v>
      </c>
      <c r="S164" s="44" t="str">
        <f t="shared" ref="S164" si="187">C164</f>
        <v>Bench Press</v>
      </c>
      <c r="T164" s="6"/>
      <c r="U164" s="6"/>
      <c r="V164" s="6"/>
      <c r="W164" s="6"/>
      <c r="X164" s="6"/>
      <c r="Y164" s="46"/>
    </row>
    <row r="165" spans="1:25" ht="17" hidden="1" outlineLevel="1" thickBot="1" x14ac:dyDescent="0.25">
      <c r="A165" s="7" t="s">
        <v>117</v>
      </c>
      <c r="B165" s="7"/>
      <c r="C165" s="11"/>
      <c r="D165" s="61">
        <f>D164*F164</f>
        <v>690</v>
      </c>
      <c r="E165" s="62"/>
      <c r="F165" s="63"/>
      <c r="G165" s="61">
        <f>G164*I164</f>
        <v>690</v>
      </c>
      <c r="H165" s="62"/>
      <c r="I165" s="63"/>
      <c r="J165" s="61">
        <f>J164*L164</f>
        <v>690</v>
      </c>
      <c r="K165" s="62"/>
      <c r="L165" s="63"/>
      <c r="M165" s="61">
        <f>M164*O164</f>
        <v>690</v>
      </c>
      <c r="N165" s="62"/>
      <c r="O165" s="63"/>
      <c r="S165" s="47" t="s">
        <v>117</v>
      </c>
      <c r="T165" s="6">
        <f t="shared" ref="T165:T166" si="188">SUM(D165:O165)</f>
        <v>2760</v>
      </c>
      <c r="U165" s="6"/>
      <c r="V165" s="6"/>
      <c r="W165" s="6"/>
      <c r="X165" s="6"/>
      <c r="Y165" s="46"/>
    </row>
    <row r="166" spans="1:25" ht="17" hidden="1" outlineLevel="1" thickBot="1" x14ac:dyDescent="0.25">
      <c r="A166" s="7" t="s">
        <v>110</v>
      </c>
      <c r="B166" s="7"/>
      <c r="C166" s="11"/>
      <c r="D166" s="61">
        <f>E164*F164</f>
        <v>690</v>
      </c>
      <c r="E166" s="62"/>
      <c r="F166" s="63"/>
      <c r="G166" s="61">
        <f>H164*I164</f>
        <v>690</v>
      </c>
      <c r="H166" s="62"/>
      <c r="I166" s="63"/>
      <c r="J166" s="61">
        <f>K164*L164</f>
        <v>690</v>
      </c>
      <c r="K166" s="62"/>
      <c r="L166" s="63"/>
      <c r="M166" s="61">
        <f>N164*O164</f>
        <v>690</v>
      </c>
      <c r="N166" s="62"/>
      <c r="O166" s="63"/>
      <c r="S166" s="47" t="s">
        <v>110</v>
      </c>
      <c r="T166" s="32">
        <f t="shared" si="188"/>
        <v>2760</v>
      </c>
      <c r="U166" s="6"/>
      <c r="V166" s="6"/>
      <c r="W166" s="6"/>
      <c r="X166" s="6"/>
      <c r="Y166" s="46"/>
    </row>
    <row r="167" spans="1:25" collapsed="1" x14ac:dyDescent="0.2">
      <c r="A167" s="2" t="s">
        <v>70</v>
      </c>
      <c r="B167" s="7" t="s">
        <v>112</v>
      </c>
      <c r="C167" s="11" t="s">
        <v>71</v>
      </c>
      <c r="D167" s="18">
        <v>15</v>
      </c>
      <c r="E167" s="18">
        <v>15</v>
      </c>
      <c r="F167" s="19">
        <v>5</v>
      </c>
      <c r="G167" s="22">
        <v>15</v>
      </c>
      <c r="H167" s="20">
        <v>15</v>
      </c>
      <c r="I167" s="21">
        <v>5</v>
      </c>
      <c r="J167" s="18">
        <v>15</v>
      </c>
      <c r="K167" s="18">
        <v>15</v>
      </c>
      <c r="L167" s="19">
        <v>5</v>
      </c>
      <c r="M167" s="21">
        <v>15</v>
      </c>
      <c r="N167" s="21">
        <v>15</v>
      </c>
      <c r="O167" s="22">
        <v>5</v>
      </c>
      <c r="S167" s="44" t="str">
        <f t="shared" ref="S167" si="189">C167</f>
        <v>Prone Raise</v>
      </c>
      <c r="T167" s="6"/>
      <c r="U167" s="6"/>
      <c r="V167" s="6"/>
      <c r="W167" s="6"/>
      <c r="X167" s="6"/>
      <c r="Y167" s="46"/>
    </row>
    <row r="168" spans="1:25" ht="17" hidden="1" outlineLevel="1" thickBot="1" x14ac:dyDescent="0.25">
      <c r="A168" s="7" t="s">
        <v>117</v>
      </c>
      <c r="B168" s="7"/>
      <c r="C168" s="11"/>
      <c r="D168" s="61">
        <f>D167*F167</f>
        <v>75</v>
      </c>
      <c r="E168" s="62"/>
      <c r="F168" s="63"/>
      <c r="G168" s="61">
        <f t="shared" ref="G168" si="190">G167*I167</f>
        <v>75</v>
      </c>
      <c r="H168" s="62"/>
      <c r="I168" s="63"/>
      <c r="J168" s="61">
        <f t="shared" ref="J168" si="191">J167*L167</f>
        <v>75</v>
      </c>
      <c r="K168" s="62"/>
      <c r="L168" s="63"/>
      <c r="M168" s="61">
        <f t="shared" ref="M168" si="192">M167*O167</f>
        <v>75</v>
      </c>
      <c r="N168" s="62"/>
      <c r="O168" s="63"/>
      <c r="S168" s="47" t="s">
        <v>117</v>
      </c>
      <c r="T168" s="6">
        <f t="shared" ref="T168:T169" si="193">SUM(D168:O168)</f>
        <v>300</v>
      </c>
      <c r="U168" s="6"/>
      <c r="V168" s="6"/>
      <c r="W168" s="6"/>
      <c r="X168" s="6"/>
      <c r="Y168" s="46"/>
    </row>
    <row r="169" spans="1:25" ht="17" hidden="1" outlineLevel="1" thickBot="1" x14ac:dyDescent="0.25">
      <c r="A169" s="7" t="s">
        <v>110</v>
      </c>
      <c r="B169" s="7"/>
      <c r="C169" s="11"/>
      <c r="D169" s="61">
        <f>E167*F167</f>
        <v>75</v>
      </c>
      <c r="E169" s="62"/>
      <c r="F169" s="63"/>
      <c r="G169" s="61">
        <f t="shared" ref="G169" si="194">H167*I167</f>
        <v>75</v>
      </c>
      <c r="H169" s="62"/>
      <c r="I169" s="63"/>
      <c r="J169" s="61">
        <f t="shared" ref="J169" si="195">K167*L167</f>
        <v>75</v>
      </c>
      <c r="K169" s="62"/>
      <c r="L169" s="63"/>
      <c r="M169" s="61">
        <f t="shared" ref="M169" si="196">N167*O167</f>
        <v>75</v>
      </c>
      <c r="N169" s="62"/>
      <c r="O169" s="63"/>
      <c r="S169" s="47" t="s">
        <v>110</v>
      </c>
      <c r="T169" s="32">
        <f t="shared" si="193"/>
        <v>300</v>
      </c>
      <c r="U169" s="6"/>
      <c r="V169" s="6"/>
      <c r="W169" s="6"/>
      <c r="X169" s="6"/>
      <c r="Y169" s="46"/>
    </row>
    <row r="170" spans="1:25" collapsed="1" x14ac:dyDescent="0.2">
      <c r="A170" s="2" t="s">
        <v>44</v>
      </c>
      <c r="B170" s="7" t="s">
        <v>104</v>
      </c>
      <c r="C170" s="11" t="s">
        <v>38</v>
      </c>
      <c r="D170" s="18">
        <v>6</v>
      </c>
      <c r="E170" s="18">
        <v>6</v>
      </c>
      <c r="F170" s="19">
        <v>90</v>
      </c>
      <c r="G170" s="22">
        <v>6</v>
      </c>
      <c r="H170" s="20">
        <v>6</v>
      </c>
      <c r="I170" s="21">
        <v>90</v>
      </c>
      <c r="J170" s="18">
        <v>6</v>
      </c>
      <c r="K170" s="18">
        <v>6</v>
      </c>
      <c r="L170" s="19">
        <v>90</v>
      </c>
      <c r="M170" s="21">
        <v>6</v>
      </c>
      <c r="N170" s="21">
        <v>6</v>
      </c>
      <c r="O170" s="22">
        <v>90</v>
      </c>
      <c r="S170" s="44" t="str">
        <f t="shared" ref="S170" si="197">C170</f>
        <v>Bench Pull</v>
      </c>
      <c r="T170" s="6"/>
      <c r="U170" s="6"/>
      <c r="V170" s="6"/>
      <c r="W170" s="6"/>
      <c r="X170" s="6"/>
      <c r="Y170" s="46"/>
    </row>
    <row r="171" spans="1:25" ht="17" hidden="1" outlineLevel="1" thickBot="1" x14ac:dyDescent="0.25">
      <c r="A171" s="7" t="s">
        <v>117</v>
      </c>
      <c r="B171" s="7"/>
      <c r="C171" s="11"/>
      <c r="D171" s="61">
        <f>D170*F170</f>
        <v>540</v>
      </c>
      <c r="E171" s="62"/>
      <c r="F171" s="63"/>
      <c r="G171" s="61">
        <f t="shared" ref="G171" si="198">G170*I170</f>
        <v>540</v>
      </c>
      <c r="H171" s="62"/>
      <c r="I171" s="63"/>
      <c r="J171" s="61">
        <f t="shared" ref="J171" si="199">J170*L170</f>
        <v>540</v>
      </c>
      <c r="K171" s="62"/>
      <c r="L171" s="63"/>
      <c r="M171" s="61">
        <f t="shared" ref="M171" si="200">M170*O170</f>
        <v>540</v>
      </c>
      <c r="N171" s="62"/>
      <c r="O171" s="63"/>
      <c r="S171" s="47" t="s">
        <v>117</v>
      </c>
      <c r="T171" s="6">
        <f t="shared" ref="T171:T172" si="201">SUM(D171:O171)</f>
        <v>2160</v>
      </c>
      <c r="U171" s="6"/>
      <c r="V171" s="6"/>
      <c r="W171" s="6"/>
      <c r="X171" s="6"/>
      <c r="Y171" s="46"/>
    </row>
    <row r="172" spans="1:25" ht="17" hidden="1" outlineLevel="1" thickBot="1" x14ac:dyDescent="0.25">
      <c r="A172" s="7" t="s">
        <v>110</v>
      </c>
      <c r="B172" s="7"/>
      <c r="C172" s="11"/>
      <c r="D172" s="61">
        <f>E170*F170</f>
        <v>540</v>
      </c>
      <c r="E172" s="62"/>
      <c r="F172" s="63"/>
      <c r="G172" s="61">
        <f t="shared" ref="G172" si="202">H170*I170</f>
        <v>540</v>
      </c>
      <c r="H172" s="62"/>
      <c r="I172" s="63"/>
      <c r="J172" s="61">
        <f t="shared" ref="J172" si="203">K170*L170</f>
        <v>540</v>
      </c>
      <c r="K172" s="62"/>
      <c r="L172" s="63"/>
      <c r="M172" s="61">
        <f t="shared" ref="M172" si="204">N170*O170</f>
        <v>540</v>
      </c>
      <c r="N172" s="62"/>
      <c r="O172" s="63"/>
      <c r="S172" s="47" t="s">
        <v>110</v>
      </c>
      <c r="T172" s="32">
        <f t="shared" si="201"/>
        <v>2160</v>
      </c>
      <c r="U172" s="6"/>
      <c r="V172" s="6"/>
      <c r="W172" s="6"/>
      <c r="X172" s="6"/>
      <c r="Y172" s="46"/>
    </row>
    <row r="173" spans="1:25" collapsed="1" x14ac:dyDescent="0.2">
      <c r="A173" s="2" t="s">
        <v>45</v>
      </c>
      <c r="B173" s="7" t="s">
        <v>105</v>
      </c>
      <c r="C173" s="11" t="s">
        <v>75</v>
      </c>
      <c r="D173" s="18">
        <v>10</v>
      </c>
      <c r="E173" s="18">
        <v>10</v>
      </c>
      <c r="F173" s="19">
        <v>10</v>
      </c>
      <c r="G173" s="22">
        <v>10</v>
      </c>
      <c r="H173" s="20">
        <v>10</v>
      </c>
      <c r="I173" s="21">
        <v>10</v>
      </c>
      <c r="J173" s="18">
        <v>10</v>
      </c>
      <c r="K173" s="18">
        <v>10</v>
      </c>
      <c r="L173" s="19">
        <v>10</v>
      </c>
      <c r="M173" s="21">
        <v>10</v>
      </c>
      <c r="N173" s="21">
        <v>10</v>
      </c>
      <c r="O173" s="22">
        <v>10</v>
      </c>
      <c r="S173" s="44" t="str">
        <f t="shared" ref="S173" si="205">C173</f>
        <v>McGill Crunch</v>
      </c>
      <c r="T173" s="6"/>
      <c r="U173" s="6"/>
      <c r="V173" s="6"/>
      <c r="W173" s="6"/>
      <c r="X173" s="6"/>
      <c r="Y173" s="46"/>
    </row>
    <row r="174" spans="1:25" ht="17" hidden="1" outlineLevel="1" thickBot="1" x14ac:dyDescent="0.25">
      <c r="A174" s="7" t="s">
        <v>117</v>
      </c>
      <c r="B174" s="7"/>
      <c r="C174" s="11"/>
      <c r="D174" s="61">
        <f>D173*F173</f>
        <v>100</v>
      </c>
      <c r="E174" s="62"/>
      <c r="F174" s="63"/>
      <c r="G174" s="61">
        <f t="shared" ref="G174" si="206">G173*I173</f>
        <v>100</v>
      </c>
      <c r="H174" s="62"/>
      <c r="I174" s="63"/>
      <c r="J174" s="61">
        <f t="shared" ref="J174" si="207">J173*L173</f>
        <v>100</v>
      </c>
      <c r="K174" s="62"/>
      <c r="L174" s="63"/>
      <c r="M174" s="61">
        <f t="shared" ref="M174" si="208">M173*O173</f>
        <v>100</v>
      </c>
      <c r="N174" s="62"/>
      <c r="O174" s="63"/>
      <c r="S174" s="47" t="s">
        <v>117</v>
      </c>
      <c r="T174" s="6">
        <f t="shared" ref="T174:T175" si="209">SUM(D174:O174)</f>
        <v>400</v>
      </c>
      <c r="U174" s="6"/>
      <c r="V174" s="6"/>
      <c r="W174" s="6"/>
      <c r="X174" s="6"/>
      <c r="Y174" s="46"/>
    </row>
    <row r="175" spans="1:25" ht="17" hidden="1" outlineLevel="1" thickBot="1" x14ac:dyDescent="0.25">
      <c r="A175" s="7" t="s">
        <v>110</v>
      </c>
      <c r="B175" s="7"/>
      <c r="C175" s="11"/>
      <c r="D175" s="61">
        <f>E173*F173</f>
        <v>100</v>
      </c>
      <c r="E175" s="62"/>
      <c r="F175" s="63"/>
      <c r="G175" s="61">
        <f t="shared" ref="G175" si="210">H173*I173</f>
        <v>100</v>
      </c>
      <c r="H175" s="62"/>
      <c r="I175" s="63"/>
      <c r="J175" s="61">
        <f t="shared" ref="J175" si="211">K173*L173</f>
        <v>100</v>
      </c>
      <c r="K175" s="62"/>
      <c r="L175" s="63"/>
      <c r="M175" s="61">
        <f t="shared" ref="M175" si="212">N173*O173</f>
        <v>100</v>
      </c>
      <c r="N175" s="62"/>
      <c r="O175" s="63"/>
      <c r="S175" s="47" t="s">
        <v>110</v>
      </c>
      <c r="T175" s="32">
        <f t="shared" si="209"/>
        <v>400</v>
      </c>
      <c r="U175" s="6"/>
      <c r="V175" s="6"/>
      <c r="W175" s="6"/>
      <c r="X175" s="6"/>
      <c r="Y175" s="46"/>
    </row>
    <row r="176" spans="1:25" collapsed="1" x14ac:dyDescent="0.2">
      <c r="A176" s="2" t="s">
        <v>69</v>
      </c>
      <c r="B176" s="7" t="s">
        <v>106</v>
      </c>
      <c r="C176" s="11" t="s">
        <v>82</v>
      </c>
      <c r="D176" s="18">
        <v>6</v>
      </c>
      <c r="E176" s="18">
        <v>6</v>
      </c>
      <c r="F176" s="19">
        <v>190</v>
      </c>
      <c r="G176" s="22">
        <v>6</v>
      </c>
      <c r="H176" s="20">
        <v>6</v>
      </c>
      <c r="I176" s="21">
        <v>190</v>
      </c>
      <c r="J176" s="18">
        <v>6</v>
      </c>
      <c r="K176" s="18">
        <v>6</v>
      </c>
      <c r="L176" s="19">
        <v>190</v>
      </c>
      <c r="M176" s="21">
        <v>6</v>
      </c>
      <c r="N176" s="21">
        <v>6</v>
      </c>
      <c r="O176" s="22">
        <v>190</v>
      </c>
      <c r="S176" s="44" t="str">
        <f t="shared" ref="S176" si="213">C176</f>
        <v>Hip Thrust</v>
      </c>
      <c r="T176" s="6"/>
      <c r="U176" s="6"/>
      <c r="V176" s="6"/>
      <c r="W176" s="6"/>
      <c r="X176" s="6"/>
      <c r="Y176" s="46"/>
    </row>
    <row r="177" spans="1:25" ht="17" hidden="1" outlineLevel="1" thickBot="1" x14ac:dyDescent="0.25">
      <c r="A177" s="7" t="s">
        <v>117</v>
      </c>
      <c r="B177" s="7"/>
      <c r="C177" s="11"/>
      <c r="D177" s="61">
        <f>D176*F176</f>
        <v>1140</v>
      </c>
      <c r="E177" s="62"/>
      <c r="F177" s="63"/>
      <c r="G177" s="61">
        <f t="shared" ref="G177" si="214">G176*I176</f>
        <v>1140</v>
      </c>
      <c r="H177" s="62"/>
      <c r="I177" s="63"/>
      <c r="J177" s="61">
        <f t="shared" ref="J177" si="215">J176*L176</f>
        <v>1140</v>
      </c>
      <c r="K177" s="62"/>
      <c r="L177" s="63"/>
      <c r="M177" s="61">
        <f t="shared" ref="M177" si="216">M176*O176</f>
        <v>1140</v>
      </c>
      <c r="N177" s="62"/>
      <c r="O177" s="63"/>
      <c r="S177" s="47" t="s">
        <v>117</v>
      </c>
      <c r="T177" s="6">
        <f t="shared" ref="T177:T178" si="217">SUM(D177:O177)</f>
        <v>4560</v>
      </c>
      <c r="U177" s="6"/>
      <c r="V177" s="6"/>
      <c r="W177" s="6"/>
      <c r="X177" s="6"/>
      <c r="Y177" s="46"/>
    </row>
    <row r="178" spans="1:25" ht="17" hidden="1" outlineLevel="1" thickBot="1" x14ac:dyDescent="0.25">
      <c r="A178" s="7" t="s">
        <v>110</v>
      </c>
      <c r="B178" s="7"/>
      <c r="C178" s="11"/>
      <c r="D178" s="61">
        <f>E176*F176</f>
        <v>1140</v>
      </c>
      <c r="E178" s="62"/>
      <c r="F178" s="63"/>
      <c r="G178" s="61">
        <f t="shared" ref="G178" si="218">H176*I176</f>
        <v>1140</v>
      </c>
      <c r="H178" s="62"/>
      <c r="I178" s="63"/>
      <c r="J178" s="61">
        <f t="shared" ref="J178" si="219">K176*L176</f>
        <v>1140</v>
      </c>
      <c r="K178" s="62"/>
      <c r="L178" s="63"/>
      <c r="M178" s="61">
        <f t="shared" ref="M178" si="220">N176*O176</f>
        <v>1140</v>
      </c>
      <c r="N178" s="62"/>
      <c r="O178" s="63"/>
      <c r="S178" s="47" t="s">
        <v>110</v>
      </c>
      <c r="T178" s="32">
        <f t="shared" si="217"/>
        <v>4560</v>
      </c>
      <c r="U178" s="6"/>
      <c r="V178" s="6"/>
      <c r="W178" s="6"/>
      <c r="X178" s="6"/>
      <c r="Y178" s="46"/>
    </row>
    <row r="179" spans="1:25" collapsed="1" x14ac:dyDescent="0.2">
      <c r="A179" s="2" t="s">
        <v>45</v>
      </c>
      <c r="B179" s="7" t="s">
        <v>107</v>
      </c>
      <c r="C179" s="9" t="s">
        <v>76</v>
      </c>
      <c r="D179" s="18">
        <v>10</v>
      </c>
      <c r="E179" s="18">
        <v>10</v>
      </c>
      <c r="F179" s="19">
        <v>5</v>
      </c>
      <c r="G179" s="27">
        <v>10</v>
      </c>
      <c r="H179" s="25">
        <v>10</v>
      </c>
      <c r="I179" s="26">
        <v>5</v>
      </c>
      <c r="J179" s="23">
        <v>10</v>
      </c>
      <c r="K179" s="23">
        <v>10</v>
      </c>
      <c r="L179" s="24">
        <v>5</v>
      </c>
      <c r="M179" s="26">
        <v>10</v>
      </c>
      <c r="N179" s="26">
        <v>10</v>
      </c>
      <c r="O179" s="27">
        <v>5</v>
      </c>
      <c r="S179" s="44" t="str">
        <f t="shared" ref="S179" si="221">C179</f>
        <v>Deadbug</v>
      </c>
      <c r="T179" s="6"/>
      <c r="U179" s="6"/>
      <c r="V179" s="6"/>
      <c r="W179" s="6"/>
      <c r="X179" s="6"/>
      <c r="Y179" s="46"/>
    </row>
    <row r="180" spans="1:25" ht="17" hidden="1" outlineLevel="1" thickBot="1" x14ac:dyDescent="0.25">
      <c r="A180" s="7" t="s">
        <v>117</v>
      </c>
      <c r="D180" s="58">
        <f>D179*F179</f>
        <v>50</v>
      </c>
      <c r="E180" s="59"/>
      <c r="F180" s="60"/>
      <c r="G180" s="58">
        <f t="shared" ref="G180" si="222">G179*I179</f>
        <v>50</v>
      </c>
      <c r="H180" s="59"/>
      <c r="I180" s="60"/>
      <c r="J180" s="58">
        <f t="shared" ref="J180" si="223">J179*L179</f>
        <v>50</v>
      </c>
      <c r="K180" s="59"/>
      <c r="L180" s="60"/>
      <c r="M180" s="58">
        <f t="shared" ref="M180" si="224">M179*O179</f>
        <v>50</v>
      </c>
      <c r="N180" s="59"/>
      <c r="O180" s="60"/>
      <c r="S180" s="47" t="s">
        <v>117</v>
      </c>
      <c r="T180" s="6">
        <f t="shared" ref="T180:T181" si="225">SUM(D180:O180)</f>
        <v>200</v>
      </c>
      <c r="U180" s="6"/>
      <c r="V180" s="6"/>
      <c r="W180" s="6"/>
      <c r="X180" s="6"/>
      <c r="Y180" s="46"/>
    </row>
    <row r="181" spans="1:25" ht="17" hidden="1" outlineLevel="1" thickBot="1" x14ac:dyDescent="0.25">
      <c r="A181" s="7" t="s">
        <v>110</v>
      </c>
      <c r="D181" s="58">
        <f>E179*F179</f>
        <v>50</v>
      </c>
      <c r="E181" s="59"/>
      <c r="F181" s="60"/>
      <c r="G181" s="58">
        <f t="shared" ref="G181" si="226">H179*I179</f>
        <v>50</v>
      </c>
      <c r="H181" s="59"/>
      <c r="I181" s="60"/>
      <c r="J181" s="58">
        <f t="shared" ref="J181" si="227">K179*L179</f>
        <v>50</v>
      </c>
      <c r="K181" s="59"/>
      <c r="L181" s="60"/>
      <c r="M181" s="58">
        <f t="shared" ref="M181" si="228">N179*O179</f>
        <v>50</v>
      </c>
      <c r="N181" s="59"/>
      <c r="O181" s="60"/>
      <c r="S181" s="47" t="s">
        <v>110</v>
      </c>
      <c r="T181" s="32">
        <f t="shared" si="225"/>
        <v>200</v>
      </c>
      <c r="U181" s="6"/>
      <c r="V181" s="6"/>
      <c r="W181" s="6"/>
      <c r="X181" s="6"/>
      <c r="Y181" s="46"/>
    </row>
    <row r="182" spans="1:25" ht="17" collapsed="1" thickBot="1" x14ac:dyDescent="0.25">
      <c r="S182" s="11"/>
      <c r="T182" s="6"/>
      <c r="U182" s="6"/>
      <c r="V182" s="57" t="s">
        <v>118</v>
      </c>
      <c r="W182" s="3" t="s">
        <v>117</v>
      </c>
      <c r="X182" s="6">
        <f t="shared" ref="X182:X183" si="229">SUM(T162+T165+T168+T171+T174+T177+T180)</f>
        <v>15780</v>
      </c>
      <c r="Y182" s="46"/>
    </row>
    <row r="183" spans="1:25" ht="17" thickBot="1" x14ac:dyDescent="0.25">
      <c r="A183" s="2"/>
      <c r="B183" s="2"/>
      <c r="S183" s="11"/>
      <c r="T183" s="6"/>
      <c r="U183" s="6"/>
      <c r="V183" s="57"/>
      <c r="W183" s="3" t="s">
        <v>110</v>
      </c>
      <c r="X183" s="32">
        <f t="shared" si="229"/>
        <v>16050</v>
      </c>
      <c r="Y183" s="46"/>
    </row>
    <row r="184" spans="1:25" x14ac:dyDescent="0.2">
      <c r="S184" s="11"/>
      <c r="T184" s="6"/>
      <c r="U184" s="6"/>
      <c r="V184" s="6"/>
      <c r="W184" s="6"/>
      <c r="X184" s="6"/>
      <c r="Y184" s="46"/>
    </row>
    <row r="185" spans="1:25" ht="17" thickBo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11"/>
      <c r="T185" s="6"/>
      <c r="U185" s="6"/>
      <c r="V185" s="67" t="s">
        <v>157</v>
      </c>
      <c r="W185" s="3" t="s">
        <v>156</v>
      </c>
      <c r="X185" s="6">
        <f>SUM(X128+X155+X182)</f>
        <v>44780</v>
      </c>
      <c r="Y185" s="46"/>
    </row>
    <row r="186" spans="1:25" ht="17" thickBot="1" x14ac:dyDescent="0.25">
      <c r="S186" s="11"/>
      <c r="T186" s="6"/>
      <c r="U186" s="6"/>
      <c r="V186" s="67"/>
      <c r="W186" s="3" t="s">
        <v>110</v>
      </c>
      <c r="X186" s="32">
        <f>SUM(X129+X156+X183)</f>
        <v>45050</v>
      </c>
      <c r="Y186" s="46"/>
    </row>
    <row r="187" spans="1:25" x14ac:dyDescent="0.2">
      <c r="L187" s="31" t="s">
        <v>29</v>
      </c>
      <c r="M187" t="s">
        <v>115</v>
      </c>
      <c r="S187" s="9"/>
      <c r="T187" s="48"/>
      <c r="U187" s="48"/>
      <c r="V187" s="48"/>
      <c r="W187" s="48"/>
      <c r="X187" s="48"/>
      <c r="Y187" s="49"/>
    </row>
    <row r="188" spans="1:25" x14ac:dyDescent="0.2">
      <c r="L188" s="31"/>
    </row>
    <row r="189" spans="1:25" x14ac:dyDescent="0.2">
      <c r="L189" s="31" t="s">
        <v>30</v>
      </c>
      <c r="M189" t="s">
        <v>116</v>
      </c>
    </row>
    <row r="190" spans="1:25" x14ac:dyDescent="0.2">
      <c r="L190" s="31" t="s">
        <v>31</v>
      </c>
      <c r="M190">
        <v>3</v>
      </c>
    </row>
    <row r="191" spans="1:25" x14ac:dyDescent="0.2">
      <c r="L191" s="7"/>
    </row>
    <row r="192" spans="1:25" x14ac:dyDescent="0.2">
      <c r="L192" s="7"/>
    </row>
    <row r="193" spans="1:25" x14ac:dyDescent="0.2">
      <c r="L193" s="7"/>
    </row>
    <row r="194" spans="1:25" x14ac:dyDescent="0.2">
      <c r="L194" s="7"/>
    </row>
    <row r="195" spans="1:25" x14ac:dyDescent="0.2">
      <c r="C195" t="s">
        <v>122</v>
      </c>
      <c r="P195" s="6"/>
      <c r="Q195" s="6"/>
      <c r="S195" s="12"/>
      <c r="T195" s="53"/>
      <c r="U195" s="53"/>
      <c r="V195" s="53"/>
      <c r="W195" s="53"/>
      <c r="X195" s="42"/>
      <c r="Y195" s="43"/>
    </row>
    <row r="196" spans="1:25" x14ac:dyDescent="0.2">
      <c r="C196" s="12"/>
      <c r="D196" s="68" t="s">
        <v>2</v>
      </c>
      <c r="E196" s="69"/>
      <c r="F196" s="70"/>
      <c r="G196" s="71" t="s">
        <v>3</v>
      </c>
      <c r="H196" s="71"/>
      <c r="I196" s="71"/>
      <c r="J196" s="68" t="s">
        <v>4</v>
      </c>
      <c r="K196" s="69"/>
      <c r="L196" s="70"/>
      <c r="M196" s="72" t="s">
        <v>5</v>
      </c>
      <c r="N196" s="71"/>
      <c r="O196" s="73"/>
      <c r="P196" s="75"/>
      <c r="Q196" s="75"/>
      <c r="S196" s="44"/>
      <c r="T196" s="45" t="s">
        <v>7</v>
      </c>
      <c r="U196" s="45"/>
      <c r="V196" s="75"/>
      <c r="W196" s="75"/>
      <c r="X196" s="6"/>
      <c r="Y196" s="46"/>
    </row>
    <row r="197" spans="1:25" x14ac:dyDescent="0.2">
      <c r="C197" s="10" t="s">
        <v>0</v>
      </c>
      <c r="D197" s="28" t="s">
        <v>8</v>
      </c>
      <c r="E197" s="28" t="s">
        <v>108</v>
      </c>
      <c r="F197" s="14" t="s">
        <v>1</v>
      </c>
      <c r="G197" s="15" t="s">
        <v>8</v>
      </c>
      <c r="H197" s="16" t="s">
        <v>108</v>
      </c>
      <c r="I197" s="29" t="s">
        <v>1</v>
      </c>
      <c r="J197" s="13" t="s">
        <v>8</v>
      </c>
      <c r="K197" s="28" t="s">
        <v>108</v>
      </c>
      <c r="L197" s="28" t="s">
        <v>1</v>
      </c>
      <c r="M197" s="29" t="s">
        <v>8</v>
      </c>
      <c r="N197" s="29" t="s">
        <v>108</v>
      </c>
      <c r="O197" s="17" t="s">
        <v>1</v>
      </c>
      <c r="P197" s="3"/>
      <c r="Q197" s="5"/>
      <c r="S197" s="51" t="s">
        <v>0</v>
      </c>
      <c r="T197" s="3"/>
      <c r="U197" s="8"/>
      <c r="V197" s="8"/>
      <c r="W197" s="8"/>
      <c r="X197" s="6"/>
      <c r="Y197" s="46"/>
    </row>
    <row r="198" spans="1:25" x14ac:dyDescent="0.2">
      <c r="A198" s="2" t="s">
        <v>32</v>
      </c>
      <c r="B198" s="7">
        <v>1</v>
      </c>
      <c r="C198" s="11" t="s">
        <v>6</v>
      </c>
      <c r="D198" s="18">
        <v>4</v>
      </c>
      <c r="E198" s="18">
        <v>4</v>
      </c>
      <c r="F198" s="19">
        <v>160</v>
      </c>
      <c r="G198" s="22">
        <v>4</v>
      </c>
      <c r="H198" s="20">
        <v>4</v>
      </c>
      <c r="I198" s="21">
        <v>160</v>
      </c>
      <c r="J198" s="18">
        <v>4</v>
      </c>
      <c r="K198" s="18">
        <v>4</v>
      </c>
      <c r="L198" s="19">
        <v>160</v>
      </c>
      <c r="M198" s="21">
        <v>4</v>
      </c>
      <c r="N198" s="21">
        <v>5</v>
      </c>
      <c r="O198" s="22">
        <v>160</v>
      </c>
      <c r="P198" s="6"/>
      <c r="Q198" s="4"/>
      <c r="S198" s="44" t="str">
        <f>C198</f>
        <v>Back Squat</v>
      </c>
      <c r="T198" s="6"/>
      <c r="U198" s="6"/>
      <c r="V198" s="6"/>
      <c r="W198" s="6"/>
      <c r="X198" s="6"/>
      <c r="Y198" s="46"/>
    </row>
    <row r="199" spans="1:25" ht="17" hidden="1" outlineLevel="1" thickBot="1" x14ac:dyDescent="0.25">
      <c r="A199" s="7" t="s">
        <v>117</v>
      </c>
      <c r="B199" s="7"/>
      <c r="C199" s="11"/>
      <c r="D199" s="61">
        <f>D198*F198</f>
        <v>640</v>
      </c>
      <c r="E199" s="62"/>
      <c r="F199" s="63"/>
      <c r="G199" s="61">
        <f>G198*I198</f>
        <v>640</v>
      </c>
      <c r="H199" s="62"/>
      <c r="I199" s="63"/>
      <c r="J199" s="61">
        <f>J198*L198</f>
        <v>640</v>
      </c>
      <c r="K199" s="62"/>
      <c r="L199" s="63"/>
      <c r="M199" s="58">
        <f>M198*O198</f>
        <v>640</v>
      </c>
      <c r="N199" s="59"/>
      <c r="O199" s="60"/>
      <c r="P199" s="6"/>
      <c r="Q199" s="4"/>
      <c r="R199" s="2"/>
      <c r="S199" s="47" t="s">
        <v>117</v>
      </c>
      <c r="T199" s="6">
        <f>SUM(D199:O199)</f>
        <v>2560</v>
      </c>
      <c r="U199" s="6"/>
      <c r="V199" s="6"/>
      <c r="W199" s="6"/>
      <c r="X199" s="6"/>
      <c r="Y199" s="46"/>
    </row>
    <row r="200" spans="1:25" ht="17" hidden="1" outlineLevel="1" thickBot="1" x14ac:dyDescent="0.25">
      <c r="A200" s="7" t="s">
        <v>110</v>
      </c>
      <c r="B200" s="7"/>
      <c r="C200" s="11"/>
      <c r="D200" s="64">
        <f>E198*F198</f>
        <v>640</v>
      </c>
      <c r="E200" s="65"/>
      <c r="F200" s="66"/>
      <c r="G200" s="61">
        <f>H198*I198</f>
        <v>640</v>
      </c>
      <c r="H200" s="62"/>
      <c r="I200" s="63"/>
      <c r="J200" s="61">
        <f>K198*L198</f>
        <v>640</v>
      </c>
      <c r="K200" s="62"/>
      <c r="L200" s="63"/>
      <c r="M200" s="58">
        <f>N198*O198</f>
        <v>800</v>
      </c>
      <c r="N200" s="59"/>
      <c r="O200" s="60"/>
      <c r="P200" s="6"/>
      <c r="Q200" s="4"/>
      <c r="R200" s="2"/>
      <c r="S200" s="47" t="s">
        <v>110</v>
      </c>
      <c r="T200" s="32">
        <f t="shared" ref="T200" si="230">SUM(D200:O200)</f>
        <v>2720</v>
      </c>
      <c r="U200" s="6"/>
      <c r="V200" s="6"/>
      <c r="W200" s="6"/>
      <c r="X200" s="6"/>
      <c r="Y200" s="46"/>
    </row>
    <row r="201" spans="1:25" collapsed="1" x14ac:dyDescent="0.2">
      <c r="A201" s="2" t="s">
        <v>43</v>
      </c>
      <c r="B201" s="7" t="s">
        <v>111</v>
      </c>
      <c r="C201" s="11" t="s">
        <v>37</v>
      </c>
      <c r="D201" s="18">
        <v>5</v>
      </c>
      <c r="E201" s="18">
        <v>5</v>
      </c>
      <c r="F201" s="19">
        <v>115</v>
      </c>
      <c r="G201" s="22">
        <v>5</v>
      </c>
      <c r="H201" s="20">
        <v>5</v>
      </c>
      <c r="I201" s="21">
        <v>115</v>
      </c>
      <c r="J201" s="18">
        <v>5</v>
      </c>
      <c r="K201" s="18">
        <v>5</v>
      </c>
      <c r="L201" s="19">
        <v>115</v>
      </c>
      <c r="M201" s="21">
        <v>5</v>
      </c>
      <c r="N201" s="21">
        <v>5</v>
      </c>
      <c r="O201" s="22">
        <v>115</v>
      </c>
      <c r="P201" s="6"/>
      <c r="Q201" s="4"/>
      <c r="S201" s="44" t="str">
        <f t="shared" ref="S201" si="231">C201</f>
        <v>Bench Press</v>
      </c>
      <c r="T201" s="6"/>
      <c r="U201" s="6"/>
      <c r="V201" s="6"/>
      <c r="W201" s="6"/>
      <c r="X201" s="6"/>
      <c r="Y201" s="46"/>
    </row>
    <row r="202" spans="1:25" ht="17" hidden="1" outlineLevel="1" thickBot="1" x14ac:dyDescent="0.25">
      <c r="A202" s="7" t="s">
        <v>117</v>
      </c>
      <c r="B202" s="7"/>
      <c r="C202" s="11"/>
      <c r="D202" s="61">
        <f>D201*F201</f>
        <v>575</v>
      </c>
      <c r="E202" s="62"/>
      <c r="F202" s="63"/>
      <c r="G202" s="61">
        <f>G201*I201</f>
        <v>575</v>
      </c>
      <c r="H202" s="62"/>
      <c r="I202" s="63"/>
      <c r="J202" s="61">
        <f>J201*L201</f>
        <v>575</v>
      </c>
      <c r="K202" s="62"/>
      <c r="L202" s="63"/>
      <c r="M202" s="61">
        <f>M201*O201</f>
        <v>575</v>
      </c>
      <c r="N202" s="62"/>
      <c r="O202" s="63"/>
      <c r="P202" s="6"/>
      <c r="Q202" s="4"/>
      <c r="S202" s="47" t="s">
        <v>117</v>
      </c>
      <c r="T202" s="6">
        <f t="shared" ref="T202:T203" si="232">SUM(D202:O202)</f>
        <v>2300</v>
      </c>
      <c r="U202" s="6"/>
      <c r="V202" s="6"/>
      <c r="W202" s="6"/>
      <c r="X202" s="6"/>
      <c r="Y202" s="46"/>
    </row>
    <row r="203" spans="1:25" ht="17" hidden="1" outlineLevel="1" thickBot="1" x14ac:dyDescent="0.25">
      <c r="A203" s="7" t="s">
        <v>110</v>
      </c>
      <c r="B203" s="7"/>
      <c r="C203" s="11"/>
      <c r="D203" s="61">
        <f>E201*F201</f>
        <v>575</v>
      </c>
      <c r="E203" s="62"/>
      <c r="F203" s="63"/>
      <c r="G203" s="61">
        <f>H201*I201</f>
        <v>575</v>
      </c>
      <c r="H203" s="62"/>
      <c r="I203" s="63"/>
      <c r="J203" s="61">
        <f>K201*L201</f>
        <v>575</v>
      </c>
      <c r="K203" s="62"/>
      <c r="L203" s="63"/>
      <c r="M203" s="61">
        <f>N201*O201</f>
        <v>575</v>
      </c>
      <c r="N203" s="62"/>
      <c r="O203" s="63"/>
      <c r="P203" s="6"/>
      <c r="Q203" s="4"/>
      <c r="S203" s="47" t="s">
        <v>110</v>
      </c>
      <c r="T203" s="32">
        <f t="shared" si="232"/>
        <v>2300</v>
      </c>
      <c r="U203" s="6"/>
      <c r="V203" s="6"/>
      <c r="W203" s="6"/>
      <c r="X203" s="6"/>
      <c r="Y203" s="46"/>
    </row>
    <row r="204" spans="1:25" collapsed="1" x14ac:dyDescent="0.2">
      <c r="A204" s="2" t="s">
        <v>70</v>
      </c>
      <c r="B204" s="7" t="s">
        <v>112</v>
      </c>
      <c r="C204" s="11" t="s">
        <v>71</v>
      </c>
      <c r="D204" s="18">
        <v>15</v>
      </c>
      <c r="E204" s="18">
        <v>15</v>
      </c>
      <c r="F204" s="19">
        <v>5</v>
      </c>
      <c r="G204" s="22">
        <v>15</v>
      </c>
      <c r="H204" s="20">
        <v>15</v>
      </c>
      <c r="I204" s="21">
        <v>5</v>
      </c>
      <c r="J204" s="18">
        <v>15</v>
      </c>
      <c r="K204" s="18">
        <v>15</v>
      </c>
      <c r="L204" s="19">
        <v>5</v>
      </c>
      <c r="M204" s="21">
        <v>15</v>
      </c>
      <c r="N204" s="21">
        <v>15</v>
      </c>
      <c r="O204" s="22">
        <v>5</v>
      </c>
      <c r="P204" s="6"/>
      <c r="Q204" s="4"/>
      <c r="S204" s="44" t="str">
        <f t="shared" ref="S204" si="233">C204</f>
        <v>Prone Raise</v>
      </c>
      <c r="T204" s="6"/>
      <c r="U204" s="6"/>
      <c r="V204" s="6"/>
      <c r="W204" s="6"/>
      <c r="X204" s="6"/>
      <c r="Y204" s="46"/>
    </row>
    <row r="205" spans="1:25" ht="17" hidden="1" outlineLevel="1" thickBot="1" x14ac:dyDescent="0.25">
      <c r="A205" s="7" t="s">
        <v>117</v>
      </c>
      <c r="B205" s="7"/>
      <c r="C205" s="11"/>
      <c r="D205" s="61">
        <f>D204*F204</f>
        <v>75</v>
      </c>
      <c r="E205" s="62"/>
      <c r="F205" s="63"/>
      <c r="G205" s="61">
        <f t="shared" ref="G205" si="234">G204*I204</f>
        <v>75</v>
      </c>
      <c r="H205" s="62"/>
      <c r="I205" s="63"/>
      <c r="J205" s="61">
        <f t="shared" ref="J205" si="235">J204*L204</f>
        <v>75</v>
      </c>
      <c r="K205" s="62"/>
      <c r="L205" s="63"/>
      <c r="M205" s="61">
        <f t="shared" ref="M205" si="236">M204*O204</f>
        <v>75</v>
      </c>
      <c r="N205" s="62"/>
      <c r="O205" s="63"/>
      <c r="P205" s="6"/>
      <c r="Q205" s="4"/>
      <c r="S205" s="47" t="s">
        <v>117</v>
      </c>
      <c r="T205" s="6">
        <f t="shared" ref="T205:T206" si="237">SUM(D205:O205)</f>
        <v>300</v>
      </c>
      <c r="U205" s="6"/>
      <c r="V205" s="6"/>
      <c r="W205" s="6"/>
      <c r="X205" s="6"/>
      <c r="Y205" s="46"/>
    </row>
    <row r="206" spans="1:25" ht="17" hidden="1" outlineLevel="1" thickBot="1" x14ac:dyDescent="0.25">
      <c r="A206" s="7" t="s">
        <v>110</v>
      </c>
      <c r="B206" s="7"/>
      <c r="C206" s="11"/>
      <c r="D206" s="61">
        <f>E204*F204</f>
        <v>75</v>
      </c>
      <c r="E206" s="62"/>
      <c r="F206" s="63"/>
      <c r="G206" s="61">
        <f t="shared" ref="G206" si="238">H204*I204</f>
        <v>75</v>
      </c>
      <c r="H206" s="62"/>
      <c r="I206" s="63"/>
      <c r="J206" s="61">
        <f t="shared" ref="J206" si="239">K204*L204</f>
        <v>75</v>
      </c>
      <c r="K206" s="62"/>
      <c r="L206" s="63"/>
      <c r="M206" s="61">
        <f t="shared" ref="M206" si="240">N204*O204</f>
        <v>75</v>
      </c>
      <c r="N206" s="62"/>
      <c r="O206" s="63"/>
      <c r="P206" s="6"/>
      <c r="Q206" s="4"/>
      <c r="S206" s="47" t="s">
        <v>110</v>
      </c>
      <c r="T206" s="32">
        <f t="shared" si="237"/>
        <v>300</v>
      </c>
      <c r="U206" s="6"/>
      <c r="V206" s="6"/>
      <c r="W206" s="6"/>
      <c r="X206" s="6"/>
      <c r="Y206" s="46"/>
    </row>
    <row r="207" spans="1:25" collapsed="1" x14ac:dyDescent="0.2">
      <c r="A207" s="2" t="s">
        <v>44</v>
      </c>
      <c r="B207" s="7" t="s">
        <v>104</v>
      </c>
      <c r="C207" s="11" t="s">
        <v>38</v>
      </c>
      <c r="D207" s="18">
        <v>4</v>
      </c>
      <c r="E207" s="18">
        <v>4</v>
      </c>
      <c r="F207" s="19">
        <v>95</v>
      </c>
      <c r="G207" s="22">
        <v>4</v>
      </c>
      <c r="H207" s="20">
        <v>4</v>
      </c>
      <c r="I207" s="21">
        <v>95</v>
      </c>
      <c r="J207" s="18">
        <v>4</v>
      </c>
      <c r="K207" s="18">
        <v>4</v>
      </c>
      <c r="L207" s="19">
        <v>95</v>
      </c>
      <c r="M207" s="21">
        <v>4</v>
      </c>
      <c r="N207" s="21">
        <v>4</v>
      </c>
      <c r="O207" s="22">
        <v>95</v>
      </c>
      <c r="P207" s="6"/>
      <c r="Q207" s="4"/>
      <c r="S207" s="44" t="str">
        <f t="shared" ref="S207" si="241">C207</f>
        <v>Bench Pull</v>
      </c>
      <c r="T207" s="6"/>
      <c r="U207" s="6"/>
      <c r="V207" s="6"/>
      <c r="W207" s="6"/>
      <c r="X207" s="6"/>
      <c r="Y207" s="46"/>
    </row>
    <row r="208" spans="1:25" ht="17" hidden="1" outlineLevel="1" thickBot="1" x14ac:dyDescent="0.25">
      <c r="A208" s="7" t="s">
        <v>117</v>
      </c>
      <c r="B208" s="7"/>
      <c r="C208" s="11"/>
      <c r="D208" s="61">
        <f>D207*F207</f>
        <v>380</v>
      </c>
      <c r="E208" s="62"/>
      <c r="F208" s="63"/>
      <c r="G208" s="61">
        <f t="shared" ref="G208" si="242">G207*I207</f>
        <v>380</v>
      </c>
      <c r="H208" s="62"/>
      <c r="I208" s="63"/>
      <c r="J208" s="61">
        <f t="shared" ref="J208" si="243">J207*L207</f>
        <v>380</v>
      </c>
      <c r="K208" s="62"/>
      <c r="L208" s="63"/>
      <c r="M208" s="61">
        <f t="shared" ref="M208" si="244">M207*O207</f>
        <v>380</v>
      </c>
      <c r="N208" s="62"/>
      <c r="O208" s="63"/>
      <c r="P208" s="6"/>
      <c r="Q208" s="4"/>
      <c r="S208" s="47" t="s">
        <v>117</v>
      </c>
      <c r="T208" s="6">
        <f t="shared" ref="T208:T209" si="245">SUM(D208:O208)</f>
        <v>1520</v>
      </c>
      <c r="U208" s="6"/>
      <c r="V208" s="6"/>
      <c r="W208" s="6"/>
      <c r="X208" s="6"/>
      <c r="Y208" s="46"/>
    </row>
    <row r="209" spans="1:25" ht="17" hidden="1" outlineLevel="1" thickBot="1" x14ac:dyDescent="0.25">
      <c r="A209" s="7" t="s">
        <v>110</v>
      </c>
      <c r="B209" s="7"/>
      <c r="C209" s="11"/>
      <c r="D209" s="61">
        <f>E207*F207</f>
        <v>380</v>
      </c>
      <c r="E209" s="62"/>
      <c r="F209" s="63"/>
      <c r="G209" s="61">
        <f t="shared" ref="G209" si="246">H207*I207</f>
        <v>380</v>
      </c>
      <c r="H209" s="62"/>
      <c r="I209" s="63"/>
      <c r="J209" s="61">
        <f t="shared" ref="J209" si="247">K207*L207</f>
        <v>380</v>
      </c>
      <c r="K209" s="62"/>
      <c r="L209" s="63"/>
      <c r="M209" s="61">
        <f t="shared" ref="M209" si="248">N207*O207</f>
        <v>380</v>
      </c>
      <c r="N209" s="62"/>
      <c r="O209" s="63"/>
      <c r="P209" s="6"/>
      <c r="Q209" s="4"/>
      <c r="S209" s="47" t="s">
        <v>110</v>
      </c>
      <c r="T209" s="32">
        <f t="shared" si="245"/>
        <v>1520</v>
      </c>
      <c r="U209" s="6"/>
      <c r="V209" s="6"/>
      <c r="W209" s="6"/>
      <c r="X209" s="6"/>
      <c r="Y209" s="46"/>
    </row>
    <row r="210" spans="1:25" collapsed="1" x14ac:dyDescent="0.2">
      <c r="A210" s="2" t="s">
        <v>45</v>
      </c>
      <c r="B210" s="7" t="s">
        <v>105</v>
      </c>
      <c r="C210" s="11" t="s">
        <v>75</v>
      </c>
      <c r="D210" s="18">
        <v>10</v>
      </c>
      <c r="E210" s="18">
        <v>10</v>
      </c>
      <c r="F210" s="19">
        <v>10</v>
      </c>
      <c r="G210" s="22">
        <v>10</v>
      </c>
      <c r="H210" s="20">
        <v>10</v>
      </c>
      <c r="I210" s="21">
        <v>10</v>
      </c>
      <c r="J210" s="18">
        <v>10</v>
      </c>
      <c r="K210" s="18">
        <v>10</v>
      </c>
      <c r="L210" s="19">
        <v>10</v>
      </c>
      <c r="M210" s="21">
        <v>10</v>
      </c>
      <c r="N210" s="21">
        <v>10</v>
      </c>
      <c r="O210" s="22">
        <v>10</v>
      </c>
      <c r="P210" s="6"/>
      <c r="Q210" s="4"/>
      <c r="S210" s="44" t="str">
        <f t="shared" ref="S210" si="249">C210</f>
        <v>McGill Crunch</v>
      </c>
      <c r="T210" s="6"/>
      <c r="U210" s="6"/>
      <c r="V210" s="6"/>
      <c r="W210" s="6"/>
      <c r="X210" s="6"/>
      <c r="Y210" s="46"/>
    </row>
    <row r="211" spans="1:25" ht="17" hidden="1" outlineLevel="1" thickBot="1" x14ac:dyDescent="0.25">
      <c r="A211" s="7" t="s">
        <v>117</v>
      </c>
      <c r="B211" s="7"/>
      <c r="C211" s="11"/>
      <c r="D211" s="61">
        <f>D210*F210</f>
        <v>100</v>
      </c>
      <c r="E211" s="62"/>
      <c r="F211" s="63"/>
      <c r="G211" s="61">
        <f t="shared" ref="G211" si="250">G210*I210</f>
        <v>100</v>
      </c>
      <c r="H211" s="62"/>
      <c r="I211" s="63"/>
      <c r="J211" s="61">
        <f t="shared" ref="J211" si="251">J210*L210</f>
        <v>100</v>
      </c>
      <c r="K211" s="62"/>
      <c r="L211" s="63"/>
      <c r="M211" s="61">
        <f t="shared" ref="M211" si="252">M210*O210</f>
        <v>100</v>
      </c>
      <c r="N211" s="62"/>
      <c r="O211" s="63"/>
      <c r="P211" s="6"/>
      <c r="Q211" s="4"/>
      <c r="S211" s="47" t="s">
        <v>117</v>
      </c>
      <c r="T211" s="6">
        <f t="shared" ref="T211:T212" si="253">SUM(D211:O211)</f>
        <v>400</v>
      </c>
      <c r="U211" s="6"/>
      <c r="V211" s="6"/>
      <c r="W211" s="6"/>
      <c r="X211" s="6"/>
      <c r="Y211" s="46"/>
    </row>
    <row r="212" spans="1:25" ht="17" hidden="1" outlineLevel="1" thickBot="1" x14ac:dyDescent="0.25">
      <c r="A212" s="7" t="s">
        <v>110</v>
      </c>
      <c r="B212" s="7"/>
      <c r="C212" s="11"/>
      <c r="D212" s="61">
        <f>E210*F210</f>
        <v>100</v>
      </c>
      <c r="E212" s="62"/>
      <c r="F212" s="63"/>
      <c r="G212" s="61">
        <f t="shared" ref="G212" si="254">H210*I210</f>
        <v>100</v>
      </c>
      <c r="H212" s="62"/>
      <c r="I212" s="63"/>
      <c r="J212" s="61">
        <f t="shared" ref="J212" si="255">K210*L210</f>
        <v>100</v>
      </c>
      <c r="K212" s="62"/>
      <c r="L212" s="63"/>
      <c r="M212" s="61">
        <f t="shared" ref="M212" si="256">N210*O210</f>
        <v>100</v>
      </c>
      <c r="N212" s="62"/>
      <c r="O212" s="63"/>
      <c r="P212" s="6"/>
      <c r="Q212" s="4"/>
      <c r="S212" s="47" t="s">
        <v>110</v>
      </c>
      <c r="T212" s="32">
        <f t="shared" si="253"/>
        <v>400</v>
      </c>
      <c r="U212" s="6"/>
      <c r="V212" s="6"/>
      <c r="W212" s="6"/>
      <c r="X212" s="6"/>
      <c r="Y212" s="46"/>
    </row>
    <row r="213" spans="1:25" collapsed="1" x14ac:dyDescent="0.2">
      <c r="A213" s="2" t="s">
        <v>69</v>
      </c>
      <c r="B213" s="7" t="s">
        <v>106</v>
      </c>
      <c r="C213" s="11" t="s">
        <v>82</v>
      </c>
      <c r="D213" s="18">
        <v>6</v>
      </c>
      <c r="E213" s="18">
        <v>6</v>
      </c>
      <c r="F213" s="19">
        <v>200</v>
      </c>
      <c r="G213" s="22">
        <v>6</v>
      </c>
      <c r="H213" s="20">
        <v>6</v>
      </c>
      <c r="I213" s="21">
        <v>200</v>
      </c>
      <c r="J213" s="18">
        <v>6</v>
      </c>
      <c r="K213" s="18">
        <v>6</v>
      </c>
      <c r="L213" s="19">
        <v>200</v>
      </c>
      <c r="M213" s="21">
        <v>6</v>
      </c>
      <c r="N213" s="21">
        <v>6</v>
      </c>
      <c r="O213" s="22">
        <v>200</v>
      </c>
      <c r="P213" s="6"/>
      <c r="Q213" s="4"/>
      <c r="S213" s="44" t="str">
        <f t="shared" ref="S213" si="257">C213</f>
        <v>Hip Thrust</v>
      </c>
      <c r="T213" s="6"/>
      <c r="U213" s="6"/>
      <c r="V213" s="6"/>
      <c r="W213" s="6"/>
      <c r="X213" s="6"/>
      <c r="Y213" s="46"/>
    </row>
    <row r="214" spans="1:25" ht="17" hidden="1" outlineLevel="1" thickBot="1" x14ac:dyDescent="0.25">
      <c r="A214" s="7" t="s">
        <v>117</v>
      </c>
      <c r="B214" s="7"/>
      <c r="C214" s="11"/>
      <c r="D214" s="61">
        <f>D213*F213</f>
        <v>1200</v>
      </c>
      <c r="E214" s="62"/>
      <c r="F214" s="63"/>
      <c r="G214" s="61">
        <f t="shared" ref="G214" si="258">G213*I213</f>
        <v>1200</v>
      </c>
      <c r="H214" s="62"/>
      <c r="I214" s="63"/>
      <c r="J214" s="61">
        <f t="shared" ref="J214" si="259">J213*L213</f>
        <v>1200</v>
      </c>
      <c r="K214" s="62"/>
      <c r="L214" s="63"/>
      <c r="M214" s="61">
        <f t="shared" ref="M214" si="260">M213*O213</f>
        <v>1200</v>
      </c>
      <c r="N214" s="62"/>
      <c r="O214" s="63"/>
      <c r="P214" s="6"/>
      <c r="Q214" s="6"/>
      <c r="S214" s="47" t="s">
        <v>117</v>
      </c>
      <c r="T214" s="6">
        <f t="shared" ref="T214:T215" si="261">SUM(D214:O214)</f>
        <v>4800</v>
      </c>
      <c r="U214" s="6"/>
      <c r="V214" s="6"/>
      <c r="W214" s="6"/>
      <c r="X214" s="6"/>
      <c r="Y214" s="46"/>
    </row>
    <row r="215" spans="1:25" ht="17" hidden="1" outlineLevel="1" thickBot="1" x14ac:dyDescent="0.25">
      <c r="A215" s="7" t="s">
        <v>110</v>
      </c>
      <c r="B215" s="7"/>
      <c r="C215" s="11"/>
      <c r="D215" s="61">
        <f>E213*F213</f>
        <v>1200</v>
      </c>
      <c r="E215" s="62"/>
      <c r="F215" s="63"/>
      <c r="G215" s="61">
        <f t="shared" ref="G215" si="262">H213*I213</f>
        <v>1200</v>
      </c>
      <c r="H215" s="62"/>
      <c r="I215" s="63"/>
      <c r="J215" s="61">
        <f t="shared" ref="J215" si="263">K213*L213</f>
        <v>1200</v>
      </c>
      <c r="K215" s="62"/>
      <c r="L215" s="63"/>
      <c r="M215" s="61">
        <f t="shared" ref="M215" si="264">N213*O213</f>
        <v>1200</v>
      </c>
      <c r="N215" s="62"/>
      <c r="O215" s="63"/>
      <c r="P215" s="6"/>
      <c r="Q215" s="6"/>
      <c r="S215" s="47" t="s">
        <v>110</v>
      </c>
      <c r="T215" s="32">
        <f t="shared" si="261"/>
        <v>4800</v>
      </c>
      <c r="U215" s="6"/>
      <c r="V215" s="6"/>
      <c r="W215" s="6"/>
      <c r="X215" s="6"/>
      <c r="Y215" s="46"/>
    </row>
    <row r="216" spans="1:25" collapsed="1" x14ac:dyDescent="0.2">
      <c r="A216" s="2" t="s">
        <v>45</v>
      </c>
      <c r="B216" s="7" t="s">
        <v>107</v>
      </c>
      <c r="C216" s="9" t="s">
        <v>76</v>
      </c>
      <c r="D216" s="18">
        <v>10</v>
      </c>
      <c r="E216" s="18">
        <v>10</v>
      </c>
      <c r="F216" s="19">
        <v>5</v>
      </c>
      <c r="G216" s="27">
        <v>10</v>
      </c>
      <c r="H216" s="25">
        <v>10</v>
      </c>
      <c r="I216" s="26">
        <v>5</v>
      </c>
      <c r="J216" s="23">
        <v>10</v>
      </c>
      <c r="K216" s="23">
        <v>10</v>
      </c>
      <c r="L216" s="24">
        <v>5</v>
      </c>
      <c r="M216" s="26">
        <v>10</v>
      </c>
      <c r="N216" s="26">
        <v>10</v>
      </c>
      <c r="O216" s="27">
        <v>5</v>
      </c>
      <c r="P216" s="6"/>
      <c r="Q216" s="6"/>
      <c r="S216" s="44" t="str">
        <f t="shared" ref="S216" si="265">C216</f>
        <v>Deadbug</v>
      </c>
      <c r="T216" s="6"/>
      <c r="U216" s="6"/>
      <c r="V216" s="6"/>
      <c r="W216" s="6"/>
      <c r="X216" s="6"/>
      <c r="Y216" s="46"/>
    </row>
    <row r="217" spans="1:25" ht="17" hidden="1" outlineLevel="1" thickBot="1" x14ac:dyDescent="0.25">
      <c r="A217" s="7" t="s">
        <v>117</v>
      </c>
      <c r="D217" s="58">
        <f>D216*F216</f>
        <v>50</v>
      </c>
      <c r="E217" s="59"/>
      <c r="F217" s="60"/>
      <c r="G217" s="58">
        <f t="shared" ref="G217" si="266">G216*I216</f>
        <v>50</v>
      </c>
      <c r="H217" s="59"/>
      <c r="I217" s="60"/>
      <c r="J217" s="58">
        <f t="shared" ref="J217" si="267">J216*L216</f>
        <v>50</v>
      </c>
      <c r="K217" s="59"/>
      <c r="L217" s="60"/>
      <c r="M217" s="58">
        <f t="shared" ref="M217" si="268">M216*O216</f>
        <v>50</v>
      </c>
      <c r="N217" s="59"/>
      <c r="O217" s="60"/>
      <c r="P217" s="74"/>
      <c r="Q217" s="74"/>
      <c r="S217" s="44"/>
      <c r="T217" s="6">
        <f t="shared" ref="T217:T218" si="269">SUM(D217:O217)</f>
        <v>200</v>
      </c>
      <c r="U217" s="6"/>
      <c r="V217" s="6"/>
      <c r="W217" s="6"/>
      <c r="X217" s="6"/>
      <c r="Y217" s="46"/>
    </row>
    <row r="218" spans="1:25" ht="17" hidden="1" outlineLevel="1" thickBot="1" x14ac:dyDescent="0.25">
      <c r="A218" s="7" t="s">
        <v>110</v>
      </c>
      <c r="D218" s="58">
        <f>E216*F216</f>
        <v>50</v>
      </c>
      <c r="E218" s="59"/>
      <c r="F218" s="60"/>
      <c r="G218" s="58">
        <f t="shared" ref="G218" si="270">H216*I216</f>
        <v>50</v>
      </c>
      <c r="H218" s="59"/>
      <c r="I218" s="60"/>
      <c r="J218" s="58">
        <f t="shared" ref="J218" si="271">K216*L216</f>
        <v>50</v>
      </c>
      <c r="K218" s="59"/>
      <c r="L218" s="60"/>
      <c r="M218" s="58">
        <f t="shared" ref="M218" si="272">N216*O216</f>
        <v>50</v>
      </c>
      <c r="N218" s="59"/>
      <c r="O218" s="60"/>
      <c r="S218" s="44"/>
      <c r="T218" s="32">
        <f t="shared" si="269"/>
        <v>200</v>
      </c>
      <c r="U218" s="6"/>
      <c r="V218" s="6"/>
      <c r="W218" s="6"/>
      <c r="X218" s="6"/>
      <c r="Y218" s="46"/>
    </row>
    <row r="219" spans="1:25" ht="17" collapsed="1" thickBot="1" x14ac:dyDescent="0.25">
      <c r="S219" s="44"/>
      <c r="T219" s="6"/>
      <c r="U219" s="6"/>
      <c r="V219" s="67" t="s">
        <v>118</v>
      </c>
      <c r="W219" s="3" t="s">
        <v>117</v>
      </c>
      <c r="X219" s="6">
        <f t="shared" ref="X219:X220" si="273">SUM(T199+T202+T205+T208+T211+T214+T217)</f>
        <v>12080</v>
      </c>
      <c r="Y219" s="46"/>
    </row>
    <row r="220" spans="1:25" x14ac:dyDescent="0.2">
      <c r="A220" s="2"/>
      <c r="B220" s="2"/>
      <c r="S220" s="10"/>
      <c r="T220" s="48"/>
      <c r="U220" s="48"/>
      <c r="V220" s="76"/>
      <c r="W220" s="55" t="s">
        <v>110</v>
      </c>
      <c r="X220" s="56">
        <f t="shared" si="273"/>
        <v>12240</v>
      </c>
      <c r="Y220" s="49"/>
    </row>
    <row r="221" spans="1:25" x14ac:dyDescent="0.2">
      <c r="S221" s="44"/>
      <c r="T221" s="6"/>
      <c r="U221" s="6"/>
      <c r="V221" s="6"/>
      <c r="W221" s="6"/>
      <c r="X221" s="6"/>
      <c r="Y221" s="46"/>
    </row>
    <row r="222" spans="1:25" x14ac:dyDescent="0.2">
      <c r="C222" t="s">
        <v>123</v>
      </c>
      <c r="S222" s="44"/>
      <c r="T222" s="6"/>
      <c r="U222" s="6"/>
      <c r="V222" s="6"/>
      <c r="W222" s="6"/>
      <c r="X222" s="6"/>
      <c r="Y222" s="46"/>
    </row>
    <row r="223" spans="1:25" x14ac:dyDescent="0.2">
      <c r="C223" s="12"/>
      <c r="D223" s="68" t="s">
        <v>2</v>
      </c>
      <c r="E223" s="69"/>
      <c r="F223" s="70"/>
      <c r="G223" s="71" t="s">
        <v>3</v>
      </c>
      <c r="H223" s="71"/>
      <c r="I223" s="71"/>
      <c r="J223" s="68" t="s">
        <v>4</v>
      </c>
      <c r="K223" s="69"/>
      <c r="L223" s="70"/>
      <c r="M223" s="72" t="s">
        <v>5</v>
      </c>
      <c r="N223" s="71"/>
      <c r="O223" s="73"/>
      <c r="S223" s="44"/>
      <c r="T223" s="45" t="s">
        <v>7</v>
      </c>
      <c r="U223" s="6"/>
      <c r="V223" s="6"/>
      <c r="W223" s="6"/>
      <c r="X223" s="6"/>
      <c r="Y223" s="46"/>
    </row>
    <row r="224" spans="1:25" x14ac:dyDescent="0.2">
      <c r="C224" s="10" t="s">
        <v>0</v>
      </c>
      <c r="D224" s="28" t="s">
        <v>8</v>
      </c>
      <c r="E224" s="28" t="s">
        <v>108</v>
      </c>
      <c r="F224" s="14" t="s">
        <v>1</v>
      </c>
      <c r="G224" s="15" t="s">
        <v>8</v>
      </c>
      <c r="H224" s="16" t="s">
        <v>108</v>
      </c>
      <c r="I224" s="29" t="s">
        <v>1</v>
      </c>
      <c r="J224" s="13" t="s">
        <v>8</v>
      </c>
      <c r="K224" s="28" t="s">
        <v>108</v>
      </c>
      <c r="L224" s="28" t="s">
        <v>1</v>
      </c>
      <c r="M224" s="29" t="s">
        <v>8</v>
      </c>
      <c r="N224" s="29" t="s">
        <v>108</v>
      </c>
      <c r="O224" s="17" t="s">
        <v>1</v>
      </c>
      <c r="S224" s="44" t="str">
        <f t="shared" ref="S224:S225" si="274">C224</f>
        <v>Exercise</v>
      </c>
      <c r="T224" s="6"/>
      <c r="U224" s="6"/>
      <c r="V224" s="6"/>
      <c r="W224" s="6"/>
      <c r="X224" s="6"/>
      <c r="Y224" s="46"/>
    </row>
    <row r="225" spans="1:25" x14ac:dyDescent="0.2">
      <c r="A225" s="2" t="s">
        <v>32</v>
      </c>
      <c r="B225" s="7">
        <v>1</v>
      </c>
      <c r="C225" s="11" t="s">
        <v>36</v>
      </c>
      <c r="D225" s="18">
        <v>6</v>
      </c>
      <c r="E225" s="18">
        <v>6</v>
      </c>
      <c r="F225" s="19">
        <v>182</v>
      </c>
      <c r="G225" s="22">
        <v>6</v>
      </c>
      <c r="H225" s="20">
        <v>6</v>
      </c>
      <c r="I225" s="21">
        <v>182</v>
      </c>
      <c r="J225" s="18">
        <v>6</v>
      </c>
      <c r="K225" s="18">
        <v>6</v>
      </c>
      <c r="L225" s="19">
        <v>182</v>
      </c>
      <c r="M225" s="21">
        <v>6</v>
      </c>
      <c r="N225" s="21">
        <v>8</v>
      </c>
      <c r="O225" s="22">
        <v>182</v>
      </c>
      <c r="S225" s="44" t="str">
        <f t="shared" si="274"/>
        <v>TrapBar DL</v>
      </c>
      <c r="T225" s="6"/>
      <c r="U225" s="6"/>
      <c r="V225" s="6"/>
      <c r="W225" s="6"/>
      <c r="X225" s="6"/>
      <c r="Y225" s="46"/>
    </row>
    <row r="226" spans="1:25" ht="17" hidden="1" outlineLevel="1" thickBot="1" x14ac:dyDescent="0.25">
      <c r="A226" s="7" t="s">
        <v>117</v>
      </c>
      <c r="B226" s="7"/>
      <c r="C226" s="11"/>
      <c r="D226" s="61">
        <f>D225*F225</f>
        <v>1092</v>
      </c>
      <c r="E226" s="62"/>
      <c r="F226" s="63"/>
      <c r="G226" s="61">
        <f>G225*I225</f>
        <v>1092</v>
      </c>
      <c r="H226" s="62"/>
      <c r="I226" s="63"/>
      <c r="J226" s="61">
        <f>J225*L225</f>
        <v>1092</v>
      </c>
      <c r="K226" s="62"/>
      <c r="L226" s="63"/>
      <c r="M226" s="58">
        <f>M225*O225</f>
        <v>1092</v>
      </c>
      <c r="N226" s="59"/>
      <c r="O226" s="60"/>
      <c r="S226" s="47" t="s">
        <v>117</v>
      </c>
      <c r="T226" s="6">
        <f t="shared" ref="T226:T227" si="275">SUM(D226:O226)</f>
        <v>4368</v>
      </c>
      <c r="U226" s="6"/>
      <c r="V226" s="6"/>
      <c r="W226" s="6"/>
      <c r="X226" s="6"/>
      <c r="Y226" s="46"/>
    </row>
    <row r="227" spans="1:25" ht="17" hidden="1" outlineLevel="1" thickBot="1" x14ac:dyDescent="0.25">
      <c r="A227" s="7" t="s">
        <v>110</v>
      </c>
      <c r="B227" s="7"/>
      <c r="C227" s="11"/>
      <c r="D227" s="64">
        <f>E225*F225</f>
        <v>1092</v>
      </c>
      <c r="E227" s="65"/>
      <c r="F227" s="66"/>
      <c r="G227" s="61">
        <f>H225*I225</f>
        <v>1092</v>
      </c>
      <c r="H227" s="62"/>
      <c r="I227" s="63"/>
      <c r="J227" s="61">
        <f>K225*L225</f>
        <v>1092</v>
      </c>
      <c r="K227" s="62"/>
      <c r="L227" s="63"/>
      <c r="M227" s="58">
        <f>N225*O225</f>
        <v>1456</v>
      </c>
      <c r="N227" s="59"/>
      <c r="O227" s="60"/>
      <c r="S227" s="47" t="s">
        <v>110</v>
      </c>
      <c r="T227" s="32">
        <f t="shared" si="275"/>
        <v>4732</v>
      </c>
      <c r="U227" s="6"/>
      <c r="V227" s="6"/>
      <c r="W227" s="6"/>
      <c r="X227" s="6"/>
      <c r="Y227" s="46"/>
    </row>
    <row r="228" spans="1:25" collapsed="1" x14ac:dyDescent="0.2">
      <c r="A228" s="2" t="s">
        <v>43</v>
      </c>
      <c r="B228" s="7" t="s">
        <v>111</v>
      </c>
      <c r="C228" s="11" t="s">
        <v>41</v>
      </c>
      <c r="D228" s="18">
        <v>5</v>
      </c>
      <c r="E228" s="18">
        <v>5</v>
      </c>
      <c r="F228" s="19">
        <v>75</v>
      </c>
      <c r="G228" s="22">
        <v>5</v>
      </c>
      <c r="H228" s="20">
        <v>5</v>
      </c>
      <c r="I228" s="21">
        <v>75</v>
      </c>
      <c r="J228" s="18">
        <v>5</v>
      </c>
      <c r="K228" s="18">
        <v>5</v>
      </c>
      <c r="L228" s="19">
        <v>75</v>
      </c>
      <c r="M228" s="21">
        <v>5</v>
      </c>
      <c r="N228" s="21">
        <v>5</v>
      </c>
      <c r="O228" s="22">
        <v>75</v>
      </c>
      <c r="S228" s="44" t="str">
        <f t="shared" ref="S228" si="276">C228</f>
        <v>Military Press</v>
      </c>
      <c r="T228" s="6"/>
      <c r="U228" s="6"/>
      <c r="V228" s="6"/>
      <c r="W228" s="6"/>
      <c r="X228" s="6"/>
      <c r="Y228" s="46"/>
    </row>
    <row r="229" spans="1:25" ht="17" hidden="1" outlineLevel="1" thickBot="1" x14ac:dyDescent="0.25">
      <c r="A229" s="7" t="s">
        <v>117</v>
      </c>
      <c r="B229" s="7"/>
      <c r="C229" s="11"/>
      <c r="D229" s="61">
        <f>D228*F228</f>
        <v>375</v>
      </c>
      <c r="E229" s="62"/>
      <c r="F229" s="63"/>
      <c r="G229" s="61">
        <f>G228*I228</f>
        <v>375</v>
      </c>
      <c r="H229" s="62"/>
      <c r="I229" s="63"/>
      <c r="J229" s="61">
        <f>J228*L228</f>
        <v>375</v>
      </c>
      <c r="K229" s="62"/>
      <c r="L229" s="63"/>
      <c r="M229" s="61">
        <f>M228*O228</f>
        <v>375</v>
      </c>
      <c r="N229" s="62"/>
      <c r="O229" s="63"/>
      <c r="S229" s="47" t="s">
        <v>117</v>
      </c>
      <c r="T229" s="6">
        <f t="shared" ref="T229:T230" si="277">SUM(D229:O229)</f>
        <v>1500</v>
      </c>
      <c r="U229" s="6"/>
      <c r="V229" s="6"/>
      <c r="W229" s="6"/>
      <c r="X229" s="6"/>
      <c r="Y229" s="46"/>
    </row>
    <row r="230" spans="1:25" ht="17" hidden="1" outlineLevel="1" thickBot="1" x14ac:dyDescent="0.25">
      <c r="A230" s="7" t="s">
        <v>110</v>
      </c>
      <c r="B230" s="7"/>
      <c r="C230" s="11"/>
      <c r="D230" s="61">
        <f>E228*F228</f>
        <v>375</v>
      </c>
      <c r="E230" s="62"/>
      <c r="F230" s="63"/>
      <c r="G230" s="61">
        <f>H228*I228</f>
        <v>375</v>
      </c>
      <c r="H230" s="62"/>
      <c r="I230" s="63"/>
      <c r="J230" s="61">
        <f>K228*L228</f>
        <v>375</v>
      </c>
      <c r="K230" s="62"/>
      <c r="L230" s="63"/>
      <c r="M230" s="61">
        <f>N228*O228</f>
        <v>375</v>
      </c>
      <c r="N230" s="62"/>
      <c r="O230" s="63"/>
      <c r="S230" s="47" t="s">
        <v>110</v>
      </c>
      <c r="T230" s="32">
        <f t="shared" si="277"/>
        <v>1500</v>
      </c>
      <c r="U230" s="6"/>
      <c r="V230" s="6"/>
      <c r="W230" s="6"/>
      <c r="X230" s="6"/>
      <c r="Y230" s="46"/>
    </row>
    <row r="231" spans="1:25" collapsed="1" x14ac:dyDescent="0.2">
      <c r="A231" s="2" t="s">
        <v>70</v>
      </c>
      <c r="B231" s="7" t="s">
        <v>112</v>
      </c>
      <c r="C231" s="11" t="s">
        <v>71</v>
      </c>
      <c r="D231" s="18">
        <v>15</v>
      </c>
      <c r="E231" s="18">
        <v>15</v>
      </c>
      <c r="F231" s="19">
        <v>5</v>
      </c>
      <c r="G231" s="22">
        <v>15</v>
      </c>
      <c r="H231" s="20">
        <v>15</v>
      </c>
      <c r="I231" s="21">
        <v>5</v>
      </c>
      <c r="J231" s="18">
        <v>15</v>
      </c>
      <c r="K231" s="18">
        <v>15</v>
      </c>
      <c r="L231" s="19">
        <v>5</v>
      </c>
      <c r="M231" s="21">
        <v>15</v>
      </c>
      <c r="N231" s="21">
        <v>15</v>
      </c>
      <c r="O231" s="22">
        <v>5</v>
      </c>
      <c r="S231" s="44" t="str">
        <f t="shared" ref="S231" si="278">C231</f>
        <v>Prone Raise</v>
      </c>
      <c r="T231" s="6"/>
      <c r="U231" s="6"/>
      <c r="V231" s="6"/>
      <c r="W231" s="6"/>
      <c r="X231" s="6"/>
      <c r="Y231" s="46"/>
    </row>
    <row r="232" spans="1:25" ht="17" hidden="1" outlineLevel="1" thickBot="1" x14ac:dyDescent="0.25">
      <c r="A232" s="7" t="s">
        <v>117</v>
      </c>
      <c r="B232" s="7"/>
      <c r="C232" s="11"/>
      <c r="D232" s="61">
        <f>D231*F231</f>
        <v>75</v>
      </c>
      <c r="E232" s="62"/>
      <c r="F232" s="63"/>
      <c r="G232" s="61">
        <f t="shared" ref="G232" si="279">G231*I231</f>
        <v>75</v>
      </c>
      <c r="H232" s="62"/>
      <c r="I232" s="63"/>
      <c r="J232" s="61">
        <f t="shared" ref="J232" si="280">J231*L231</f>
        <v>75</v>
      </c>
      <c r="K232" s="62"/>
      <c r="L232" s="63"/>
      <c r="M232" s="61">
        <f t="shared" ref="M232" si="281">M231*O231</f>
        <v>75</v>
      </c>
      <c r="N232" s="62"/>
      <c r="O232" s="63"/>
      <c r="S232" s="47" t="s">
        <v>117</v>
      </c>
      <c r="T232" s="6">
        <f t="shared" ref="T232:T233" si="282">SUM(D232:O232)</f>
        <v>300</v>
      </c>
      <c r="U232" s="6"/>
      <c r="V232" s="6"/>
      <c r="W232" s="6"/>
      <c r="X232" s="6"/>
      <c r="Y232" s="46"/>
    </row>
    <row r="233" spans="1:25" ht="17" hidden="1" outlineLevel="1" thickBot="1" x14ac:dyDescent="0.25">
      <c r="A233" s="7" t="s">
        <v>110</v>
      </c>
      <c r="B233" s="7"/>
      <c r="C233" s="11"/>
      <c r="D233" s="61">
        <f>E231*F231</f>
        <v>75</v>
      </c>
      <c r="E233" s="62"/>
      <c r="F233" s="63"/>
      <c r="G233" s="61">
        <f t="shared" ref="G233" si="283">H231*I231</f>
        <v>75</v>
      </c>
      <c r="H233" s="62"/>
      <c r="I233" s="63"/>
      <c r="J233" s="61">
        <f t="shared" ref="J233" si="284">K231*L231</f>
        <v>75</v>
      </c>
      <c r="K233" s="62"/>
      <c r="L233" s="63"/>
      <c r="M233" s="61">
        <f t="shared" ref="M233" si="285">N231*O231</f>
        <v>75</v>
      </c>
      <c r="N233" s="62"/>
      <c r="O233" s="63"/>
      <c r="S233" s="47" t="s">
        <v>110</v>
      </c>
      <c r="T233" s="32">
        <f t="shared" si="282"/>
        <v>300</v>
      </c>
      <c r="U233" s="6"/>
      <c r="V233" s="6"/>
      <c r="W233" s="6"/>
      <c r="X233" s="6"/>
      <c r="Y233" s="46"/>
    </row>
    <row r="234" spans="1:25" collapsed="1" x14ac:dyDescent="0.2">
      <c r="A234" s="2" t="s">
        <v>44</v>
      </c>
      <c r="B234" s="7" t="s">
        <v>104</v>
      </c>
      <c r="C234" s="11" t="s">
        <v>38</v>
      </c>
      <c r="D234" s="18">
        <v>6</v>
      </c>
      <c r="E234" s="18">
        <v>6</v>
      </c>
      <c r="F234" s="19">
        <v>90</v>
      </c>
      <c r="G234" s="22">
        <v>6</v>
      </c>
      <c r="H234" s="20">
        <v>6</v>
      </c>
      <c r="I234" s="21">
        <v>90</v>
      </c>
      <c r="J234" s="18">
        <v>6</v>
      </c>
      <c r="K234" s="18">
        <v>6</v>
      </c>
      <c r="L234" s="19">
        <v>90</v>
      </c>
      <c r="M234" s="21">
        <v>6</v>
      </c>
      <c r="N234" s="21">
        <v>6</v>
      </c>
      <c r="O234" s="22">
        <v>90</v>
      </c>
      <c r="S234" s="44" t="str">
        <f t="shared" ref="S234" si="286">C234</f>
        <v>Bench Pull</v>
      </c>
      <c r="T234" s="6"/>
      <c r="U234" s="6"/>
      <c r="V234" s="6"/>
      <c r="W234" s="6"/>
      <c r="X234" s="6"/>
      <c r="Y234" s="46"/>
    </row>
    <row r="235" spans="1:25" ht="17" hidden="1" outlineLevel="1" thickBot="1" x14ac:dyDescent="0.25">
      <c r="A235" s="7" t="s">
        <v>117</v>
      </c>
      <c r="B235" s="7"/>
      <c r="C235" s="11"/>
      <c r="D235" s="61">
        <f>D234*F234</f>
        <v>540</v>
      </c>
      <c r="E235" s="62"/>
      <c r="F235" s="63"/>
      <c r="G235" s="61">
        <f t="shared" ref="G235" si="287">G234*I234</f>
        <v>540</v>
      </c>
      <c r="H235" s="62"/>
      <c r="I235" s="63"/>
      <c r="J235" s="61">
        <f t="shared" ref="J235" si="288">J234*L234</f>
        <v>540</v>
      </c>
      <c r="K235" s="62"/>
      <c r="L235" s="63"/>
      <c r="M235" s="61">
        <f t="shared" ref="M235" si="289">M234*O234</f>
        <v>540</v>
      </c>
      <c r="N235" s="62"/>
      <c r="O235" s="63"/>
      <c r="S235" s="47" t="s">
        <v>117</v>
      </c>
      <c r="T235" s="6">
        <f t="shared" ref="T235:T236" si="290">SUM(D235:O235)</f>
        <v>2160</v>
      </c>
      <c r="U235" s="6"/>
      <c r="V235" s="6"/>
      <c r="W235" s="6"/>
      <c r="X235" s="6"/>
      <c r="Y235" s="46"/>
    </row>
    <row r="236" spans="1:25" ht="17" hidden="1" outlineLevel="1" thickBot="1" x14ac:dyDescent="0.25">
      <c r="A236" s="7" t="s">
        <v>110</v>
      </c>
      <c r="B236" s="7"/>
      <c r="C236" s="11"/>
      <c r="D236" s="61">
        <f>E234*F234</f>
        <v>540</v>
      </c>
      <c r="E236" s="62"/>
      <c r="F236" s="63"/>
      <c r="G236" s="61">
        <f t="shared" ref="G236" si="291">H234*I234</f>
        <v>540</v>
      </c>
      <c r="H236" s="62"/>
      <c r="I236" s="63"/>
      <c r="J236" s="61">
        <f t="shared" ref="J236" si="292">K234*L234</f>
        <v>540</v>
      </c>
      <c r="K236" s="62"/>
      <c r="L236" s="63"/>
      <c r="M236" s="61">
        <f t="shared" ref="M236" si="293">N234*O234</f>
        <v>540</v>
      </c>
      <c r="N236" s="62"/>
      <c r="O236" s="63"/>
      <c r="S236" s="47" t="s">
        <v>110</v>
      </c>
      <c r="T236" s="32">
        <f t="shared" si="290"/>
        <v>2160</v>
      </c>
      <c r="U236" s="6"/>
      <c r="V236" s="6"/>
      <c r="W236" s="6"/>
      <c r="X236" s="6"/>
      <c r="Y236" s="46"/>
    </row>
    <row r="237" spans="1:25" collapsed="1" x14ac:dyDescent="0.2">
      <c r="A237" s="2" t="s">
        <v>45</v>
      </c>
      <c r="B237" s="7" t="s">
        <v>105</v>
      </c>
      <c r="C237" s="11" t="s">
        <v>75</v>
      </c>
      <c r="D237" s="18">
        <v>10</v>
      </c>
      <c r="E237" s="18">
        <v>10</v>
      </c>
      <c r="F237" s="19">
        <v>10</v>
      </c>
      <c r="G237" s="22">
        <v>10</v>
      </c>
      <c r="H237" s="20">
        <v>10</v>
      </c>
      <c r="I237" s="21">
        <v>10</v>
      </c>
      <c r="J237" s="18">
        <v>10</v>
      </c>
      <c r="K237" s="18">
        <v>10</v>
      </c>
      <c r="L237" s="19">
        <v>10</v>
      </c>
      <c r="M237" s="21">
        <v>10</v>
      </c>
      <c r="N237" s="21">
        <v>10</v>
      </c>
      <c r="O237" s="22">
        <v>10</v>
      </c>
      <c r="S237" s="44" t="str">
        <f t="shared" ref="S237" si="294">C237</f>
        <v>McGill Crunch</v>
      </c>
      <c r="T237" s="6"/>
      <c r="U237" s="6"/>
      <c r="V237" s="6"/>
      <c r="W237" s="6"/>
      <c r="X237" s="6"/>
      <c r="Y237" s="46"/>
    </row>
    <row r="238" spans="1:25" ht="17" hidden="1" outlineLevel="1" thickBot="1" x14ac:dyDescent="0.25">
      <c r="A238" s="7" t="s">
        <v>117</v>
      </c>
      <c r="B238" s="7"/>
      <c r="C238" s="11"/>
      <c r="D238" s="61">
        <f>D237*F237</f>
        <v>100</v>
      </c>
      <c r="E238" s="62"/>
      <c r="F238" s="63"/>
      <c r="G238" s="61">
        <f t="shared" ref="G238" si="295">G237*I237</f>
        <v>100</v>
      </c>
      <c r="H238" s="62"/>
      <c r="I238" s="63"/>
      <c r="J238" s="61">
        <f t="shared" ref="J238" si="296">J237*L237</f>
        <v>100</v>
      </c>
      <c r="K238" s="62"/>
      <c r="L238" s="63"/>
      <c r="M238" s="61">
        <f t="shared" ref="M238" si="297">M237*O237</f>
        <v>100</v>
      </c>
      <c r="N238" s="62"/>
      <c r="O238" s="63"/>
      <c r="S238" s="47" t="s">
        <v>117</v>
      </c>
      <c r="T238" s="6">
        <f t="shared" ref="T238:T239" si="298">SUM(D238:O238)</f>
        <v>400</v>
      </c>
      <c r="U238" s="6"/>
      <c r="V238" s="6"/>
      <c r="W238" s="6"/>
      <c r="X238" s="6"/>
      <c r="Y238" s="46"/>
    </row>
    <row r="239" spans="1:25" ht="17" hidden="1" outlineLevel="1" thickBot="1" x14ac:dyDescent="0.25">
      <c r="A239" s="7" t="s">
        <v>110</v>
      </c>
      <c r="B239" s="7"/>
      <c r="C239" s="11"/>
      <c r="D239" s="61">
        <f>E237*F237</f>
        <v>100</v>
      </c>
      <c r="E239" s="62"/>
      <c r="F239" s="63"/>
      <c r="G239" s="61">
        <f t="shared" ref="G239" si="299">H237*I237</f>
        <v>100</v>
      </c>
      <c r="H239" s="62"/>
      <c r="I239" s="63"/>
      <c r="J239" s="61">
        <f t="shared" ref="J239" si="300">K237*L237</f>
        <v>100</v>
      </c>
      <c r="K239" s="62"/>
      <c r="L239" s="63"/>
      <c r="M239" s="61">
        <f t="shared" ref="M239" si="301">N237*O237</f>
        <v>100</v>
      </c>
      <c r="N239" s="62"/>
      <c r="O239" s="63"/>
      <c r="S239" s="47" t="s">
        <v>110</v>
      </c>
      <c r="T239" s="32">
        <f t="shared" si="298"/>
        <v>400</v>
      </c>
      <c r="U239" s="6"/>
      <c r="V239" s="6"/>
      <c r="W239" s="6"/>
      <c r="X239" s="6"/>
      <c r="Y239" s="46"/>
    </row>
    <row r="240" spans="1:25" collapsed="1" x14ac:dyDescent="0.2">
      <c r="A240" s="2" t="s">
        <v>69</v>
      </c>
      <c r="B240" s="7" t="s">
        <v>106</v>
      </c>
      <c r="C240" s="11" t="s">
        <v>82</v>
      </c>
      <c r="D240" s="18">
        <v>6</v>
      </c>
      <c r="E240" s="18">
        <v>6</v>
      </c>
      <c r="F240" s="19">
        <v>200</v>
      </c>
      <c r="G240" s="22">
        <v>6</v>
      </c>
      <c r="H240" s="20">
        <v>6</v>
      </c>
      <c r="I240" s="21">
        <v>200</v>
      </c>
      <c r="J240" s="18">
        <v>6</v>
      </c>
      <c r="K240" s="18">
        <v>6</v>
      </c>
      <c r="L240" s="19">
        <v>200</v>
      </c>
      <c r="M240" s="21">
        <v>6</v>
      </c>
      <c r="N240" s="21">
        <v>6</v>
      </c>
      <c r="O240" s="22">
        <v>200</v>
      </c>
      <c r="S240" s="44" t="str">
        <f t="shared" ref="S240" si="302">C240</f>
        <v>Hip Thrust</v>
      </c>
      <c r="T240" s="6"/>
      <c r="U240" s="6"/>
      <c r="V240" s="6"/>
      <c r="W240" s="6"/>
      <c r="X240" s="6"/>
      <c r="Y240" s="46"/>
    </row>
    <row r="241" spans="1:25" ht="17" hidden="1" outlineLevel="1" thickBot="1" x14ac:dyDescent="0.25">
      <c r="A241" s="7" t="s">
        <v>117</v>
      </c>
      <c r="B241" s="7"/>
      <c r="C241" s="11"/>
      <c r="D241" s="61">
        <f>D240*F240</f>
        <v>1200</v>
      </c>
      <c r="E241" s="62"/>
      <c r="F241" s="63"/>
      <c r="G241" s="61">
        <f t="shared" ref="G241" si="303">G240*I240</f>
        <v>1200</v>
      </c>
      <c r="H241" s="62"/>
      <c r="I241" s="63"/>
      <c r="J241" s="61">
        <f t="shared" ref="J241" si="304">J240*L240</f>
        <v>1200</v>
      </c>
      <c r="K241" s="62"/>
      <c r="L241" s="63"/>
      <c r="M241" s="61">
        <f t="shared" ref="M241" si="305">M240*O240</f>
        <v>1200</v>
      </c>
      <c r="N241" s="62"/>
      <c r="O241" s="63"/>
      <c r="S241" s="47" t="s">
        <v>117</v>
      </c>
      <c r="T241" s="6">
        <f t="shared" ref="T241:T242" si="306">SUM(D241:O241)</f>
        <v>4800</v>
      </c>
      <c r="U241" s="6"/>
      <c r="V241" s="6"/>
      <c r="W241" s="6"/>
      <c r="X241" s="6"/>
      <c r="Y241" s="46"/>
    </row>
    <row r="242" spans="1:25" ht="17" hidden="1" outlineLevel="1" thickBot="1" x14ac:dyDescent="0.25">
      <c r="A242" s="7" t="s">
        <v>110</v>
      </c>
      <c r="B242" s="7"/>
      <c r="C242" s="11"/>
      <c r="D242" s="61">
        <f>E240*F240</f>
        <v>1200</v>
      </c>
      <c r="E242" s="62"/>
      <c r="F242" s="63"/>
      <c r="G242" s="61">
        <f t="shared" ref="G242" si="307">H240*I240</f>
        <v>1200</v>
      </c>
      <c r="H242" s="62"/>
      <c r="I242" s="63"/>
      <c r="J242" s="61">
        <f t="shared" ref="J242" si="308">K240*L240</f>
        <v>1200</v>
      </c>
      <c r="K242" s="62"/>
      <c r="L242" s="63"/>
      <c r="M242" s="61">
        <f t="shared" ref="M242" si="309">N240*O240</f>
        <v>1200</v>
      </c>
      <c r="N242" s="62"/>
      <c r="O242" s="63"/>
      <c r="S242" s="47" t="s">
        <v>110</v>
      </c>
      <c r="T242" s="32">
        <f t="shared" si="306"/>
        <v>4800</v>
      </c>
      <c r="U242" s="6"/>
      <c r="V242" s="6"/>
      <c r="W242" s="6"/>
      <c r="X242" s="6"/>
      <c r="Y242" s="46"/>
    </row>
    <row r="243" spans="1:25" collapsed="1" x14ac:dyDescent="0.2">
      <c r="A243" s="2" t="s">
        <v>45</v>
      </c>
      <c r="B243" s="7" t="s">
        <v>107</v>
      </c>
      <c r="C243" s="9" t="s">
        <v>76</v>
      </c>
      <c r="D243" s="18">
        <v>10</v>
      </c>
      <c r="E243" s="18">
        <v>10</v>
      </c>
      <c r="F243" s="19">
        <v>5</v>
      </c>
      <c r="G243" s="27">
        <v>10</v>
      </c>
      <c r="H243" s="25">
        <v>10</v>
      </c>
      <c r="I243" s="26">
        <v>5</v>
      </c>
      <c r="J243" s="23">
        <v>10</v>
      </c>
      <c r="K243" s="23">
        <v>10</v>
      </c>
      <c r="L243" s="24">
        <v>5</v>
      </c>
      <c r="M243" s="26">
        <v>10</v>
      </c>
      <c r="N243" s="26">
        <v>10</v>
      </c>
      <c r="O243" s="27">
        <v>5</v>
      </c>
      <c r="S243" s="44" t="str">
        <f t="shared" ref="S243" si="310">C243</f>
        <v>Deadbug</v>
      </c>
      <c r="T243" s="6"/>
      <c r="U243" s="6"/>
      <c r="V243" s="6"/>
      <c r="W243" s="6"/>
      <c r="X243" s="6"/>
      <c r="Y243" s="46"/>
    </row>
    <row r="244" spans="1:25" ht="17" hidden="1" outlineLevel="1" thickBot="1" x14ac:dyDescent="0.25">
      <c r="A244" s="7" t="s">
        <v>117</v>
      </c>
      <c r="D244" s="58">
        <f>D243*F243</f>
        <v>50</v>
      </c>
      <c r="E244" s="59"/>
      <c r="F244" s="60"/>
      <c r="G244" s="58">
        <f t="shared" ref="G244" si="311">G243*I243</f>
        <v>50</v>
      </c>
      <c r="H244" s="59"/>
      <c r="I244" s="60"/>
      <c r="J244" s="58">
        <f t="shared" ref="J244" si="312">J243*L243</f>
        <v>50</v>
      </c>
      <c r="K244" s="59"/>
      <c r="L244" s="60"/>
      <c r="M244" s="58">
        <f t="shared" ref="M244" si="313">M243*O243</f>
        <v>50</v>
      </c>
      <c r="N244" s="59"/>
      <c r="O244" s="60"/>
      <c r="S244" s="47" t="s">
        <v>117</v>
      </c>
      <c r="T244" s="6">
        <f t="shared" ref="T244:T245" si="314">SUM(D244:O244)</f>
        <v>200</v>
      </c>
      <c r="U244" s="6"/>
      <c r="V244" s="6"/>
      <c r="W244" s="6"/>
      <c r="X244" s="6"/>
      <c r="Y244" s="46"/>
    </row>
    <row r="245" spans="1:25" ht="17" hidden="1" outlineLevel="1" thickBot="1" x14ac:dyDescent="0.25">
      <c r="A245" s="7" t="s">
        <v>110</v>
      </c>
      <c r="D245" s="58">
        <f>E243*F243</f>
        <v>50</v>
      </c>
      <c r="E245" s="59"/>
      <c r="F245" s="60"/>
      <c r="G245" s="58">
        <f t="shared" ref="G245" si="315">H243*I243</f>
        <v>50</v>
      </c>
      <c r="H245" s="59"/>
      <c r="I245" s="60"/>
      <c r="J245" s="58">
        <f t="shared" ref="J245" si="316">K243*L243</f>
        <v>50</v>
      </c>
      <c r="K245" s="59"/>
      <c r="L245" s="60"/>
      <c r="M245" s="58">
        <f t="shared" ref="M245" si="317">N243*O243</f>
        <v>50</v>
      </c>
      <c r="N245" s="59"/>
      <c r="O245" s="60"/>
      <c r="S245" s="47" t="s">
        <v>110</v>
      </c>
      <c r="T245" s="32">
        <f t="shared" si="314"/>
        <v>200</v>
      </c>
      <c r="U245" s="6"/>
      <c r="V245" s="6"/>
      <c r="W245" s="6"/>
      <c r="X245" s="6"/>
      <c r="Y245" s="46"/>
    </row>
    <row r="246" spans="1:25" ht="17" collapsed="1" thickBot="1" x14ac:dyDescent="0.25">
      <c r="S246" s="44"/>
      <c r="T246" s="6"/>
      <c r="U246" s="6"/>
      <c r="V246" s="67" t="s">
        <v>118</v>
      </c>
      <c r="W246" s="3" t="s">
        <v>117</v>
      </c>
      <c r="X246" s="6">
        <f>SUM(T226+T229+T232+T235+T238+T241+T244)</f>
        <v>13728</v>
      </c>
      <c r="Y246" s="46"/>
    </row>
    <row r="247" spans="1:25" ht="17" thickBot="1" x14ac:dyDescent="0.25">
      <c r="S247" s="44"/>
      <c r="T247" s="6"/>
      <c r="U247" s="6"/>
      <c r="V247" s="67"/>
      <c r="W247" s="3" t="s">
        <v>110</v>
      </c>
      <c r="X247" s="32">
        <f t="shared" ref="X247" si="318">SUM(T227+T230+T233+T236+T239+T242+T245)</f>
        <v>14092</v>
      </c>
      <c r="Y247" s="46"/>
    </row>
    <row r="248" spans="1:25" x14ac:dyDescent="0.2">
      <c r="S248" s="44"/>
      <c r="T248" s="6"/>
      <c r="U248" s="6"/>
      <c r="V248" s="6"/>
      <c r="W248" s="6"/>
      <c r="X248" s="6"/>
      <c r="Y248" s="46"/>
    </row>
    <row r="249" spans="1:25" x14ac:dyDescent="0.2">
      <c r="C249" t="s">
        <v>124</v>
      </c>
      <c r="S249" s="44"/>
      <c r="T249" s="6"/>
      <c r="U249" s="6"/>
      <c r="V249" s="6"/>
      <c r="W249" s="6"/>
      <c r="X249" s="6"/>
      <c r="Y249" s="46"/>
    </row>
    <row r="250" spans="1:25" x14ac:dyDescent="0.2">
      <c r="C250" s="12"/>
      <c r="D250" s="68" t="s">
        <v>2</v>
      </c>
      <c r="E250" s="69"/>
      <c r="F250" s="70"/>
      <c r="G250" s="71" t="s">
        <v>3</v>
      </c>
      <c r="H250" s="71"/>
      <c r="I250" s="71"/>
      <c r="J250" s="68" t="s">
        <v>4</v>
      </c>
      <c r="K250" s="69"/>
      <c r="L250" s="70"/>
      <c r="M250" s="72" t="s">
        <v>5</v>
      </c>
      <c r="N250" s="71"/>
      <c r="O250" s="73"/>
      <c r="S250" s="12"/>
      <c r="T250" s="54" t="s">
        <v>7</v>
      </c>
      <c r="U250" s="42"/>
      <c r="V250" s="42"/>
      <c r="W250" s="42"/>
      <c r="X250" s="42"/>
      <c r="Y250" s="43"/>
    </row>
    <row r="251" spans="1:25" x14ac:dyDescent="0.2">
      <c r="C251" s="10" t="s">
        <v>0</v>
      </c>
      <c r="D251" s="28" t="s">
        <v>8</v>
      </c>
      <c r="E251" s="28" t="s">
        <v>108</v>
      </c>
      <c r="F251" s="14" t="s">
        <v>1</v>
      </c>
      <c r="G251" s="15" t="s">
        <v>8</v>
      </c>
      <c r="H251" s="16" t="s">
        <v>108</v>
      </c>
      <c r="I251" s="29" t="s">
        <v>1</v>
      </c>
      <c r="J251" s="13" t="s">
        <v>8</v>
      </c>
      <c r="K251" s="28" t="s">
        <v>108</v>
      </c>
      <c r="L251" s="28" t="s">
        <v>1</v>
      </c>
      <c r="M251" s="29" t="s">
        <v>8</v>
      </c>
      <c r="N251" s="29" t="s">
        <v>108</v>
      </c>
      <c r="O251" s="17" t="s">
        <v>1</v>
      </c>
      <c r="S251" s="44" t="str">
        <f t="shared" ref="S251:S252" si="319">C251</f>
        <v>Exercise</v>
      </c>
      <c r="T251" s="6"/>
      <c r="U251" s="6"/>
      <c r="V251" s="6"/>
      <c r="W251" s="6"/>
      <c r="X251" s="6"/>
      <c r="Y251" s="46"/>
    </row>
    <row r="252" spans="1:25" x14ac:dyDescent="0.2">
      <c r="A252" s="2" t="s">
        <v>32</v>
      </c>
      <c r="B252" s="7">
        <v>1</v>
      </c>
      <c r="C252" s="11" t="s">
        <v>6</v>
      </c>
      <c r="D252" s="18">
        <v>8</v>
      </c>
      <c r="E252" s="18">
        <v>8</v>
      </c>
      <c r="F252" s="19">
        <v>142</v>
      </c>
      <c r="G252" s="22">
        <v>8</v>
      </c>
      <c r="H252" s="20">
        <v>8</v>
      </c>
      <c r="I252" s="21">
        <v>142</v>
      </c>
      <c r="J252" s="18">
        <v>8</v>
      </c>
      <c r="K252" s="18">
        <v>8</v>
      </c>
      <c r="L252" s="19">
        <v>142</v>
      </c>
      <c r="M252" s="21">
        <v>8</v>
      </c>
      <c r="N252" s="21">
        <v>10</v>
      </c>
      <c r="O252" s="22">
        <v>142</v>
      </c>
      <c r="S252" s="44" t="str">
        <f t="shared" si="319"/>
        <v>Back Squat</v>
      </c>
      <c r="T252" s="6"/>
      <c r="U252" s="6"/>
      <c r="V252" s="6"/>
      <c r="W252" s="6"/>
      <c r="X252" s="6"/>
      <c r="Y252" s="46"/>
    </row>
    <row r="253" spans="1:25" ht="17" hidden="1" outlineLevel="1" thickBot="1" x14ac:dyDescent="0.25">
      <c r="A253" s="7" t="s">
        <v>117</v>
      </c>
      <c r="B253" s="7"/>
      <c r="C253" s="11"/>
      <c r="D253" s="61">
        <f>D252*F252</f>
        <v>1136</v>
      </c>
      <c r="E253" s="62"/>
      <c r="F253" s="63"/>
      <c r="G253" s="61">
        <f>G252*I252</f>
        <v>1136</v>
      </c>
      <c r="H253" s="62"/>
      <c r="I253" s="63"/>
      <c r="J253" s="61">
        <f>J252*L252</f>
        <v>1136</v>
      </c>
      <c r="K253" s="62"/>
      <c r="L253" s="63"/>
      <c r="M253" s="58">
        <f>M252*O252</f>
        <v>1136</v>
      </c>
      <c r="N253" s="59"/>
      <c r="O253" s="60"/>
      <c r="S253" s="47" t="s">
        <v>117</v>
      </c>
      <c r="T253" s="6">
        <f t="shared" ref="T253:T254" si="320">SUM(D253:O253)</f>
        <v>4544</v>
      </c>
      <c r="U253" s="6"/>
      <c r="V253" s="6"/>
      <c r="W253" s="6"/>
      <c r="X253" s="6"/>
      <c r="Y253" s="46"/>
    </row>
    <row r="254" spans="1:25" ht="17" hidden="1" outlineLevel="1" thickBot="1" x14ac:dyDescent="0.25">
      <c r="A254" s="7" t="s">
        <v>110</v>
      </c>
      <c r="B254" s="7"/>
      <c r="C254" s="11"/>
      <c r="D254" s="64">
        <f>E252*F252</f>
        <v>1136</v>
      </c>
      <c r="E254" s="65"/>
      <c r="F254" s="66"/>
      <c r="G254" s="61">
        <f>H252*I252</f>
        <v>1136</v>
      </c>
      <c r="H254" s="62"/>
      <c r="I254" s="63"/>
      <c r="J254" s="61">
        <f>K252*L252</f>
        <v>1136</v>
      </c>
      <c r="K254" s="62"/>
      <c r="L254" s="63"/>
      <c r="M254" s="58">
        <f>N252*O252</f>
        <v>1420</v>
      </c>
      <c r="N254" s="59"/>
      <c r="O254" s="60"/>
      <c r="S254" s="47" t="s">
        <v>110</v>
      </c>
      <c r="T254" s="32">
        <f t="shared" si="320"/>
        <v>4828</v>
      </c>
      <c r="U254" s="6"/>
      <c r="V254" s="6"/>
      <c r="W254" s="6"/>
      <c r="X254" s="6"/>
      <c r="Y254" s="46"/>
    </row>
    <row r="255" spans="1:25" collapsed="1" x14ac:dyDescent="0.2">
      <c r="A255" s="2" t="s">
        <v>43</v>
      </c>
      <c r="B255" s="7" t="s">
        <v>111</v>
      </c>
      <c r="C255" s="11" t="s">
        <v>37</v>
      </c>
      <c r="D255" s="18">
        <v>5</v>
      </c>
      <c r="E255" s="18">
        <v>5</v>
      </c>
      <c r="F255" s="19">
        <v>115</v>
      </c>
      <c r="G255" s="22">
        <v>5</v>
      </c>
      <c r="H255" s="20">
        <v>5</v>
      </c>
      <c r="I255" s="21">
        <v>115</v>
      </c>
      <c r="J255" s="18">
        <v>5</v>
      </c>
      <c r="K255" s="18">
        <v>5</v>
      </c>
      <c r="L255" s="19">
        <v>115</v>
      </c>
      <c r="M255" s="21">
        <v>5</v>
      </c>
      <c r="N255" s="21">
        <v>5</v>
      </c>
      <c r="O255" s="22">
        <v>115</v>
      </c>
      <c r="S255" s="44" t="str">
        <f t="shared" ref="S255" si="321">C255</f>
        <v>Bench Press</v>
      </c>
      <c r="T255" s="6"/>
      <c r="U255" s="6"/>
      <c r="V255" s="6"/>
      <c r="W255" s="6"/>
      <c r="X255" s="6"/>
      <c r="Y255" s="46"/>
    </row>
    <row r="256" spans="1:25" ht="17" hidden="1" outlineLevel="1" thickBot="1" x14ac:dyDescent="0.25">
      <c r="A256" s="7" t="s">
        <v>117</v>
      </c>
      <c r="B256" s="7"/>
      <c r="C256" s="11"/>
      <c r="D256" s="61">
        <f>D255*F255</f>
        <v>575</v>
      </c>
      <c r="E256" s="62"/>
      <c r="F256" s="63"/>
      <c r="G256" s="61">
        <f>G255*I255</f>
        <v>575</v>
      </c>
      <c r="H256" s="62"/>
      <c r="I256" s="63"/>
      <c r="J256" s="61">
        <f>J255*L255</f>
        <v>575</v>
      </c>
      <c r="K256" s="62"/>
      <c r="L256" s="63"/>
      <c r="M256" s="61">
        <f>M255*O255</f>
        <v>575</v>
      </c>
      <c r="N256" s="62"/>
      <c r="O256" s="63"/>
      <c r="S256" s="47" t="s">
        <v>117</v>
      </c>
      <c r="T256" s="6">
        <f t="shared" ref="T256:T257" si="322">SUM(D256:O256)</f>
        <v>2300</v>
      </c>
      <c r="U256" s="6"/>
      <c r="V256" s="6"/>
      <c r="W256" s="6"/>
      <c r="X256" s="6"/>
      <c r="Y256" s="46"/>
    </row>
    <row r="257" spans="1:25" ht="17" hidden="1" outlineLevel="1" thickBot="1" x14ac:dyDescent="0.25">
      <c r="A257" s="7" t="s">
        <v>110</v>
      </c>
      <c r="B257" s="7"/>
      <c r="C257" s="11"/>
      <c r="D257" s="61">
        <f>E255*F255</f>
        <v>575</v>
      </c>
      <c r="E257" s="62"/>
      <c r="F257" s="63"/>
      <c r="G257" s="61">
        <f>H255*I255</f>
        <v>575</v>
      </c>
      <c r="H257" s="62"/>
      <c r="I257" s="63"/>
      <c r="J257" s="61">
        <f>K255*L255</f>
        <v>575</v>
      </c>
      <c r="K257" s="62"/>
      <c r="L257" s="63"/>
      <c r="M257" s="61">
        <f>N255*O255</f>
        <v>575</v>
      </c>
      <c r="N257" s="62"/>
      <c r="O257" s="63"/>
      <c r="S257" s="47" t="s">
        <v>110</v>
      </c>
      <c r="T257" s="32">
        <f t="shared" si="322"/>
        <v>2300</v>
      </c>
      <c r="U257" s="6"/>
      <c r="V257" s="6"/>
      <c r="W257" s="6"/>
      <c r="X257" s="6"/>
      <c r="Y257" s="46"/>
    </row>
    <row r="258" spans="1:25" collapsed="1" x14ac:dyDescent="0.2">
      <c r="A258" s="2" t="s">
        <v>70</v>
      </c>
      <c r="B258" s="7" t="s">
        <v>112</v>
      </c>
      <c r="C258" s="11" t="s">
        <v>71</v>
      </c>
      <c r="D258" s="18">
        <v>15</v>
      </c>
      <c r="E258" s="18">
        <v>15</v>
      </c>
      <c r="F258" s="19">
        <v>5</v>
      </c>
      <c r="G258" s="22">
        <v>15</v>
      </c>
      <c r="H258" s="20">
        <v>15</v>
      </c>
      <c r="I258" s="21">
        <v>5</v>
      </c>
      <c r="J258" s="18">
        <v>15</v>
      </c>
      <c r="K258" s="18">
        <v>15</v>
      </c>
      <c r="L258" s="19">
        <v>5</v>
      </c>
      <c r="M258" s="21">
        <v>15</v>
      </c>
      <c r="N258" s="21">
        <v>15</v>
      </c>
      <c r="O258" s="22">
        <v>5</v>
      </c>
      <c r="S258" s="44" t="str">
        <f t="shared" ref="S258" si="323">C258</f>
        <v>Prone Raise</v>
      </c>
      <c r="T258" s="6"/>
      <c r="U258" s="6"/>
      <c r="V258" s="6"/>
      <c r="W258" s="6"/>
      <c r="X258" s="6"/>
      <c r="Y258" s="46"/>
    </row>
    <row r="259" spans="1:25" ht="17" hidden="1" outlineLevel="1" thickBot="1" x14ac:dyDescent="0.25">
      <c r="A259" s="7" t="s">
        <v>117</v>
      </c>
      <c r="B259" s="7"/>
      <c r="C259" s="11"/>
      <c r="D259" s="61">
        <f>D258*F258</f>
        <v>75</v>
      </c>
      <c r="E259" s="62"/>
      <c r="F259" s="63"/>
      <c r="G259" s="61">
        <f t="shared" ref="G259" si="324">G258*I258</f>
        <v>75</v>
      </c>
      <c r="H259" s="62"/>
      <c r="I259" s="63"/>
      <c r="J259" s="61">
        <f t="shared" ref="J259" si="325">J258*L258</f>
        <v>75</v>
      </c>
      <c r="K259" s="62"/>
      <c r="L259" s="63"/>
      <c r="M259" s="61">
        <f t="shared" ref="M259" si="326">M258*O258</f>
        <v>75</v>
      </c>
      <c r="N259" s="62"/>
      <c r="O259" s="63"/>
      <c r="S259" s="47" t="s">
        <v>117</v>
      </c>
      <c r="T259" s="6">
        <f t="shared" ref="T259:T260" si="327">SUM(D259:O259)</f>
        <v>300</v>
      </c>
      <c r="U259" s="6"/>
      <c r="V259" s="6"/>
      <c r="W259" s="6"/>
      <c r="X259" s="6"/>
      <c r="Y259" s="46"/>
    </row>
    <row r="260" spans="1:25" ht="17" hidden="1" outlineLevel="1" thickBot="1" x14ac:dyDescent="0.25">
      <c r="A260" s="7" t="s">
        <v>110</v>
      </c>
      <c r="B260" s="7"/>
      <c r="C260" s="11"/>
      <c r="D260" s="61">
        <f>E258*F258</f>
        <v>75</v>
      </c>
      <c r="E260" s="62"/>
      <c r="F260" s="63"/>
      <c r="G260" s="61">
        <f t="shared" ref="G260" si="328">H258*I258</f>
        <v>75</v>
      </c>
      <c r="H260" s="62"/>
      <c r="I260" s="63"/>
      <c r="J260" s="61">
        <f t="shared" ref="J260" si="329">K258*L258</f>
        <v>75</v>
      </c>
      <c r="K260" s="62"/>
      <c r="L260" s="63"/>
      <c r="M260" s="61">
        <f t="shared" ref="M260" si="330">N258*O258</f>
        <v>75</v>
      </c>
      <c r="N260" s="62"/>
      <c r="O260" s="63"/>
      <c r="S260" s="47" t="s">
        <v>110</v>
      </c>
      <c r="T260" s="32">
        <f t="shared" si="327"/>
        <v>300</v>
      </c>
      <c r="U260" s="6"/>
      <c r="V260" s="6"/>
      <c r="W260" s="6"/>
      <c r="X260" s="6"/>
      <c r="Y260" s="46"/>
    </row>
    <row r="261" spans="1:25" collapsed="1" x14ac:dyDescent="0.2">
      <c r="A261" s="2" t="s">
        <v>44</v>
      </c>
      <c r="B261" s="7" t="s">
        <v>104</v>
      </c>
      <c r="C261" s="11" t="s">
        <v>38</v>
      </c>
      <c r="D261" s="18">
        <v>6</v>
      </c>
      <c r="E261" s="18">
        <v>6</v>
      </c>
      <c r="F261" s="19">
        <v>90</v>
      </c>
      <c r="G261" s="22">
        <v>6</v>
      </c>
      <c r="H261" s="20">
        <v>6</v>
      </c>
      <c r="I261" s="21">
        <v>90</v>
      </c>
      <c r="J261" s="18">
        <v>6</v>
      </c>
      <c r="K261" s="18">
        <v>6</v>
      </c>
      <c r="L261" s="19">
        <v>90</v>
      </c>
      <c r="M261" s="21">
        <v>6</v>
      </c>
      <c r="N261" s="21">
        <v>6</v>
      </c>
      <c r="O261" s="22">
        <v>90</v>
      </c>
      <c r="S261" s="44" t="str">
        <f t="shared" ref="S261" si="331">C261</f>
        <v>Bench Pull</v>
      </c>
      <c r="T261" s="6"/>
      <c r="U261" s="6"/>
      <c r="V261" s="6"/>
      <c r="W261" s="6"/>
      <c r="X261" s="6"/>
      <c r="Y261" s="46"/>
    </row>
    <row r="262" spans="1:25" ht="17" hidden="1" outlineLevel="1" thickBot="1" x14ac:dyDescent="0.25">
      <c r="A262" s="7" t="s">
        <v>117</v>
      </c>
      <c r="B262" s="7"/>
      <c r="C262" s="11"/>
      <c r="D262" s="61">
        <f>D261*F261</f>
        <v>540</v>
      </c>
      <c r="E262" s="62"/>
      <c r="F262" s="63"/>
      <c r="G262" s="61">
        <f t="shared" ref="G262" si="332">G261*I261</f>
        <v>540</v>
      </c>
      <c r="H262" s="62"/>
      <c r="I262" s="63"/>
      <c r="J262" s="61">
        <f t="shared" ref="J262" si="333">J261*L261</f>
        <v>540</v>
      </c>
      <c r="K262" s="62"/>
      <c r="L262" s="63"/>
      <c r="M262" s="61">
        <f t="shared" ref="M262" si="334">M261*O261</f>
        <v>540</v>
      </c>
      <c r="N262" s="62"/>
      <c r="O262" s="63"/>
      <c r="S262" s="47" t="s">
        <v>117</v>
      </c>
      <c r="T262" s="6">
        <f t="shared" ref="T262:T263" si="335">SUM(D262:O262)</f>
        <v>2160</v>
      </c>
      <c r="U262" s="6"/>
      <c r="V262" s="6"/>
      <c r="W262" s="6"/>
      <c r="X262" s="6"/>
      <c r="Y262" s="46"/>
    </row>
    <row r="263" spans="1:25" ht="17" hidden="1" outlineLevel="1" thickBot="1" x14ac:dyDescent="0.25">
      <c r="A263" s="7" t="s">
        <v>110</v>
      </c>
      <c r="B263" s="7"/>
      <c r="C263" s="11"/>
      <c r="D263" s="61">
        <f>E261*F261</f>
        <v>540</v>
      </c>
      <c r="E263" s="62"/>
      <c r="F263" s="63"/>
      <c r="G263" s="61">
        <f t="shared" ref="G263" si="336">H261*I261</f>
        <v>540</v>
      </c>
      <c r="H263" s="62"/>
      <c r="I263" s="63"/>
      <c r="J263" s="61">
        <f t="shared" ref="J263" si="337">K261*L261</f>
        <v>540</v>
      </c>
      <c r="K263" s="62"/>
      <c r="L263" s="63"/>
      <c r="M263" s="61">
        <f t="shared" ref="M263" si="338">N261*O261</f>
        <v>540</v>
      </c>
      <c r="N263" s="62"/>
      <c r="O263" s="63"/>
      <c r="S263" s="47" t="s">
        <v>110</v>
      </c>
      <c r="T263" s="32">
        <f t="shared" si="335"/>
        <v>2160</v>
      </c>
      <c r="U263" s="6"/>
      <c r="V263" s="6"/>
      <c r="W263" s="6"/>
      <c r="X263" s="6"/>
      <c r="Y263" s="46"/>
    </row>
    <row r="264" spans="1:25" collapsed="1" x14ac:dyDescent="0.2">
      <c r="A264" s="2" t="s">
        <v>45</v>
      </c>
      <c r="B264" s="7" t="s">
        <v>105</v>
      </c>
      <c r="C264" s="11" t="s">
        <v>75</v>
      </c>
      <c r="D264" s="18">
        <v>10</v>
      </c>
      <c r="E264" s="18">
        <v>10</v>
      </c>
      <c r="F264" s="19">
        <v>10</v>
      </c>
      <c r="G264" s="22">
        <v>10</v>
      </c>
      <c r="H264" s="20">
        <v>10</v>
      </c>
      <c r="I264" s="21">
        <v>10</v>
      </c>
      <c r="J264" s="18">
        <v>10</v>
      </c>
      <c r="K264" s="18">
        <v>10</v>
      </c>
      <c r="L264" s="19">
        <v>10</v>
      </c>
      <c r="M264" s="21">
        <v>10</v>
      </c>
      <c r="N264" s="21">
        <v>10</v>
      </c>
      <c r="O264" s="22">
        <v>10</v>
      </c>
      <c r="S264" s="44" t="str">
        <f t="shared" ref="S264" si="339">C264</f>
        <v>McGill Crunch</v>
      </c>
      <c r="T264" s="6"/>
      <c r="U264" s="6"/>
      <c r="V264" s="6"/>
      <c r="W264" s="6"/>
      <c r="X264" s="6"/>
      <c r="Y264" s="46"/>
    </row>
    <row r="265" spans="1:25" ht="17" hidden="1" outlineLevel="1" thickBot="1" x14ac:dyDescent="0.25">
      <c r="A265" s="7" t="s">
        <v>117</v>
      </c>
      <c r="B265" s="7"/>
      <c r="C265" s="11"/>
      <c r="D265" s="61">
        <f>D264*F264</f>
        <v>100</v>
      </c>
      <c r="E265" s="62"/>
      <c r="F265" s="63"/>
      <c r="G265" s="61">
        <f t="shared" ref="G265" si="340">G264*I264</f>
        <v>100</v>
      </c>
      <c r="H265" s="62"/>
      <c r="I265" s="63"/>
      <c r="J265" s="61">
        <f t="shared" ref="J265" si="341">J264*L264</f>
        <v>100</v>
      </c>
      <c r="K265" s="62"/>
      <c r="L265" s="63"/>
      <c r="M265" s="61">
        <f t="shared" ref="M265" si="342">M264*O264</f>
        <v>100</v>
      </c>
      <c r="N265" s="62"/>
      <c r="O265" s="63"/>
      <c r="S265" s="47" t="s">
        <v>117</v>
      </c>
      <c r="T265" s="6">
        <f t="shared" ref="T265:T266" si="343">SUM(D265:O265)</f>
        <v>400</v>
      </c>
      <c r="U265" s="6"/>
      <c r="V265" s="6"/>
      <c r="W265" s="6"/>
      <c r="X265" s="6"/>
      <c r="Y265" s="46"/>
    </row>
    <row r="266" spans="1:25" ht="17" hidden="1" outlineLevel="1" thickBot="1" x14ac:dyDescent="0.25">
      <c r="A266" s="7" t="s">
        <v>110</v>
      </c>
      <c r="B266" s="7"/>
      <c r="C266" s="11"/>
      <c r="D266" s="61">
        <f>E264*F264</f>
        <v>100</v>
      </c>
      <c r="E266" s="62"/>
      <c r="F266" s="63"/>
      <c r="G266" s="61">
        <f t="shared" ref="G266" si="344">H264*I264</f>
        <v>100</v>
      </c>
      <c r="H266" s="62"/>
      <c r="I266" s="63"/>
      <c r="J266" s="61">
        <f t="shared" ref="J266" si="345">K264*L264</f>
        <v>100</v>
      </c>
      <c r="K266" s="62"/>
      <c r="L266" s="63"/>
      <c r="M266" s="61">
        <f t="shared" ref="M266" si="346">N264*O264</f>
        <v>100</v>
      </c>
      <c r="N266" s="62"/>
      <c r="O266" s="63"/>
      <c r="S266" s="47" t="s">
        <v>110</v>
      </c>
      <c r="T266" s="32">
        <f t="shared" si="343"/>
        <v>400</v>
      </c>
      <c r="U266" s="6"/>
      <c r="V266" s="6"/>
      <c r="W266" s="6"/>
      <c r="X266" s="6"/>
      <c r="Y266" s="46"/>
    </row>
    <row r="267" spans="1:25" collapsed="1" x14ac:dyDescent="0.2">
      <c r="A267" s="2" t="s">
        <v>69</v>
      </c>
      <c r="B267" s="7" t="s">
        <v>106</v>
      </c>
      <c r="C267" s="11" t="s">
        <v>82</v>
      </c>
      <c r="D267" s="18">
        <v>6</v>
      </c>
      <c r="E267" s="18">
        <v>6</v>
      </c>
      <c r="F267" s="19">
        <v>200</v>
      </c>
      <c r="G267" s="22">
        <v>6</v>
      </c>
      <c r="H267" s="20">
        <v>6</v>
      </c>
      <c r="I267" s="21">
        <v>200</v>
      </c>
      <c r="J267" s="18">
        <v>6</v>
      </c>
      <c r="K267" s="18">
        <v>6</v>
      </c>
      <c r="L267" s="19">
        <v>200</v>
      </c>
      <c r="M267" s="21">
        <v>6</v>
      </c>
      <c r="N267" s="21">
        <v>6</v>
      </c>
      <c r="O267" s="22">
        <v>200</v>
      </c>
      <c r="S267" s="44" t="str">
        <f t="shared" ref="S267" si="347">C267</f>
        <v>Hip Thrust</v>
      </c>
      <c r="T267" s="6"/>
      <c r="U267" s="6"/>
      <c r="V267" s="6"/>
      <c r="W267" s="6"/>
      <c r="X267" s="6"/>
      <c r="Y267" s="46"/>
    </row>
    <row r="268" spans="1:25" ht="17" hidden="1" outlineLevel="1" thickBot="1" x14ac:dyDescent="0.25">
      <c r="A268" s="7" t="s">
        <v>117</v>
      </c>
      <c r="B268" s="7"/>
      <c r="C268" s="11"/>
      <c r="D268" s="61">
        <f>D267*F267</f>
        <v>1200</v>
      </c>
      <c r="E268" s="62"/>
      <c r="F268" s="63"/>
      <c r="G268" s="61">
        <f t="shared" ref="G268" si="348">G267*I267</f>
        <v>1200</v>
      </c>
      <c r="H268" s="62"/>
      <c r="I268" s="63"/>
      <c r="J268" s="61">
        <f t="shared" ref="J268" si="349">J267*L267</f>
        <v>1200</v>
      </c>
      <c r="K268" s="62"/>
      <c r="L268" s="63"/>
      <c r="M268" s="61">
        <f t="shared" ref="M268" si="350">M267*O267</f>
        <v>1200</v>
      </c>
      <c r="N268" s="62"/>
      <c r="O268" s="63"/>
      <c r="S268" s="47" t="s">
        <v>117</v>
      </c>
      <c r="T268" s="6">
        <f t="shared" ref="T268:T269" si="351">SUM(D268:O268)</f>
        <v>4800</v>
      </c>
      <c r="U268" s="6"/>
      <c r="V268" s="6"/>
      <c r="W268" s="6"/>
      <c r="X268" s="6"/>
      <c r="Y268" s="46"/>
    </row>
    <row r="269" spans="1:25" ht="17" hidden="1" outlineLevel="1" thickBot="1" x14ac:dyDescent="0.25">
      <c r="A269" s="7" t="s">
        <v>110</v>
      </c>
      <c r="B269" s="7"/>
      <c r="C269" s="11"/>
      <c r="D269" s="61">
        <f>E267*F267</f>
        <v>1200</v>
      </c>
      <c r="E269" s="62"/>
      <c r="F269" s="63"/>
      <c r="G269" s="61">
        <f t="shared" ref="G269" si="352">H267*I267</f>
        <v>1200</v>
      </c>
      <c r="H269" s="62"/>
      <c r="I269" s="63"/>
      <c r="J269" s="61">
        <f t="shared" ref="J269" si="353">K267*L267</f>
        <v>1200</v>
      </c>
      <c r="K269" s="62"/>
      <c r="L269" s="63"/>
      <c r="M269" s="61">
        <f t="shared" ref="M269" si="354">N267*O267</f>
        <v>1200</v>
      </c>
      <c r="N269" s="62"/>
      <c r="O269" s="63"/>
      <c r="S269" s="47" t="s">
        <v>110</v>
      </c>
      <c r="T269" s="32">
        <f t="shared" si="351"/>
        <v>4800</v>
      </c>
      <c r="U269" s="6"/>
      <c r="V269" s="6"/>
      <c r="W269" s="6"/>
      <c r="X269" s="6"/>
      <c r="Y269" s="46"/>
    </row>
    <row r="270" spans="1:25" collapsed="1" x14ac:dyDescent="0.2">
      <c r="A270" s="2" t="s">
        <v>45</v>
      </c>
      <c r="B270" s="7" t="s">
        <v>107</v>
      </c>
      <c r="C270" s="9" t="s">
        <v>76</v>
      </c>
      <c r="D270" s="18">
        <v>10</v>
      </c>
      <c r="E270" s="18">
        <v>10</v>
      </c>
      <c r="F270" s="19">
        <v>5</v>
      </c>
      <c r="G270" s="27">
        <v>10</v>
      </c>
      <c r="H270" s="25">
        <v>10</v>
      </c>
      <c r="I270" s="26">
        <v>5</v>
      </c>
      <c r="J270" s="23">
        <v>10</v>
      </c>
      <c r="K270" s="23">
        <v>10</v>
      </c>
      <c r="L270" s="24">
        <v>5</v>
      </c>
      <c r="M270" s="26">
        <v>10</v>
      </c>
      <c r="N270" s="26">
        <v>10</v>
      </c>
      <c r="O270" s="27">
        <v>5</v>
      </c>
      <c r="S270" s="44" t="str">
        <f t="shared" ref="S270" si="355">C270</f>
        <v>Deadbug</v>
      </c>
      <c r="T270" s="6"/>
      <c r="U270" s="6"/>
      <c r="V270" s="6"/>
      <c r="W270" s="6"/>
      <c r="X270" s="6"/>
      <c r="Y270" s="46"/>
    </row>
    <row r="271" spans="1:25" ht="17" hidden="1" outlineLevel="1" thickBot="1" x14ac:dyDescent="0.25">
      <c r="A271" s="7" t="s">
        <v>117</v>
      </c>
      <c r="D271" s="58">
        <f>D270*F270</f>
        <v>50</v>
      </c>
      <c r="E271" s="59"/>
      <c r="F271" s="60"/>
      <c r="G271" s="58">
        <f t="shared" ref="G271" si="356">G270*I270</f>
        <v>50</v>
      </c>
      <c r="H271" s="59"/>
      <c r="I271" s="60"/>
      <c r="J271" s="58">
        <f t="shared" ref="J271" si="357">J270*L270</f>
        <v>50</v>
      </c>
      <c r="K271" s="59"/>
      <c r="L271" s="60"/>
      <c r="M271" s="58">
        <f t="shared" ref="M271" si="358">M270*O270</f>
        <v>50</v>
      </c>
      <c r="N271" s="59"/>
      <c r="O271" s="60"/>
      <c r="S271" s="47" t="s">
        <v>117</v>
      </c>
      <c r="T271" s="6">
        <f t="shared" ref="T271:T272" si="359">SUM(D271:O271)</f>
        <v>200</v>
      </c>
      <c r="U271" s="6"/>
      <c r="V271" s="6"/>
      <c r="W271" s="6"/>
      <c r="X271" s="6"/>
      <c r="Y271" s="46"/>
    </row>
    <row r="272" spans="1:25" ht="17" hidden="1" outlineLevel="1" thickBot="1" x14ac:dyDescent="0.25">
      <c r="A272" s="7" t="s">
        <v>110</v>
      </c>
      <c r="D272" s="58">
        <f>E270*F270</f>
        <v>50</v>
      </c>
      <c r="E272" s="59"/>
      <c r="F272" s="60"/>
      <c r="G272" s="58">
        <f t="shared" ref="G272" si="360">H270*I270</f>
        <v>50</v>
      </c>
      <c r="H272" s="59"/>
      <c r="I272" s="60"/>
      <c r="J272" s="58">
        <f t="shared" ref="J272" si="361">K270*L270</f>
        <v>50</v>
      </c>
      <c r="K272" s="59"/>
      <c r="L272" s="60"/>
      <c r="M272" s="58">
        <f t="shared" ref="M272" si="362">N270*O270</f>
        <v>50</v>
      </c>
      <c r="N272" s="59"/>
      <c r="O272" s="60"/>
      <c r="S272" s="47" t="s">
        <v>110</v>
      </c>
      <c r="T272" s="32">
        <f t="shared" si="359"/>
        <v>200</v>
      </c>
      <c r="U272" s="6"/>
      <c r="V272" s="6"/>
      <c r="W272" s="6"/>
      <c r="X272" s="6"/>
      <c r="Y272" s="46"/>
    </row>
    <row r="273" spans="1:25" ht="17" collapsed="1" thickBot="1" x14ac:dyDescent="0.25">
      <c r="S273" s="11"/>
      <c r="T273" s="6"/>
      <c r="U273" s="6"/>
      <c r="V273" s="57" t="s">
        <v>118</v>
      </c>
      <c r="W273" s="3" t="s">
        <v>117</v>
      </c>
      <c r="X273" s="6">
        <f t="shared" ref="X273:X274" si="363">SUM(T253+T256+T259+T262+T265+T268+T271)</f>
        <v>14704</v>
      </c>
      <c r="Y273" s="46"/>
    </row>
    <row r="274" spans="1:25" ht="17" thickBot="1" x14ac:dyDescent="0.25">
      <c r="A274" s="2"/>
      <c r="B274" s="2"/>
      <c r="S274" s="11"/>
      <c r="T274" s="6"/>
      <c r="U274" s="6"/>
      <c r="V274" s="57"/>
      <c r="W274" s="3" t="s">
        <v>110</v>
      </c>
      <c r="X274" s="32">
        <f t="shared" si="363"/>
        <v>14988</v>
      </c>
      <c r="Y274" s="46"/>
    </row>
    <row r="275" spans="1:25" x14ac:dyDescent="0.2">
      <c r="S275" s="11"/>
      <c r="T275" s="6"/>
      <c r="U275" s="6"/>
      <c r="V275" s="6"/>
      <c r="W275" s="6"/>
      <c r="X275" s="6"/>
      <c r="Y275" s="46"/>
    </row>
    <row r="276" spans="1:25" ht="17" thickBo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11"/>
      <c r="T276" s="6"/>
      <c r="U276" s="6"/>
      <c r="V276" s="67" t="s">
        <v>157</v>
      </c>
      <c r="W276" s="3" t="s">
        <v>156</v>
      </c>
      <c r="X276" s="6">
        <f>SUM(X219+X246+X273)</f>
        <v>40512</v>
      </c>
      <c r="Y276" s="46"/>
    </row>
    <row r="277" spans="1:25" ht="17" thickBot="1" x14ac:dyDescent="0.25">
      <c r="S277" s="11"/>
      <c r="T277" s="6"/>
      <c r="U277" s="6"/>
      <c r="V277" s="67"/>
      <c r="W277" s="3" t="s">
        <v>110</v>
      </c>
      <c r="X277" s="32">
        <f>SUM(X220+X247+X274)</f>
        <v>41320</v>
      </c>
      <c r="Y277" s="46"/>
    </row>
    <row r="278" spans="1:25" x14ac:dyDescent="0.2">
      <c r="L278" s="31" t="s">
        <v>29</v>
      </c>
      <c r="M278" t="s">
        <v>115</v>
      </c>
      <c r="S278" s="11"/>
      <c r="T278" s="6"/>
      <c r="U278" s="6"/>
      <c r="V278" s="6"/>
      <c r="W278" s="6"/>
      <c r="X278" s="6"/>
      <c r="Y278" s="46"/>
    </row>
    <row r="279" spans="1:25" x14ac:dyDescent="0.2">
      <c r="L279" s="31"/>
      <c r="S279" s="9"/>
      <c r="T279" s="48"/>
      <c r="U279" s="48"/>
      <c r="V279" s="48"/>
      <c r="W279" s="48"/>
      <c r="X279" s="48"/>
      <c r="Y279" s="49"/>
    </row>
    <row r="280" spans="1:25" x14ac:dyDescent="0.2">
      <c r="L280" s="31" t="s">
        <v>30</v>
      </c>
      <c r="M280" t="s">
        <v>116</v>
      </c>
    </row>
    <row r="281" spans="1:25" x14ac:dyDescent="0.2">
      <c r="L281" s="31" t="s">
        <v>31</v>
      </c>
      <c r="M281">
        <v>4</v>
      </c>
    </row>
    <row r="282" spans="1:25" x14ac:dyDescent="0.2">
      <c r="L282" s="7"/>
    </row>
    <row r="283" spans="1:25" x14ac:dyDescent="0.2">
      <c r="L283" s="7"/>
    </row>
    <row r="284" spans="1:25" x14ac:dyDescent="0.2">
      <c r="L284" s="7"/>
    </row>
    <row r="285" spans="1:25" x14ac:dyDescent="0.2">
      <c r="L285" s="7"/>
      <c r="S285" s="50"/>
      <c r="T285" s="42"/>
      <c r="U285" s="42"/>
      <c r="V285" s="42"/>
      <c r="W285" s="42"/>
      <c r="X285" s="42"/>
      <c r="Y285" s="43"/>
    </row>
    <row r="286" spans="1:25" x14ac:dyDescent="0.2">
      <c r="C286" t="s">
        <v>125</v>
      </c>
      <c r="P286" s="6"/>
      <c r="Q286" s="6"/>
      <c r="S286" s="44"/>
      <c r="T286" s="3"/>
      <c r="U286" s="3"/>
      <c r="V286" s="3"/>
      <c r="W286" s="3"/>
      <c r="X286" s="6"/>
      <c r="Y286" s="46"/>
    </row>
    <row r="287" spans="1:25" x14ac:dyDescent="0.2">
      <c r="C287" s="12"/>
      <c r="D287" s="68" t="s">
        <v>2</v>
      </c>
      <c r="E287" s="69"/>
      <c r="F287" s="70"/>
      <c r="G287" s="71" t="s">
        <v>3</v>
      </c>
      <c r="H287" s="71"/>
      <c r="I287" s="71"/>
      <c r="J287" s="68" t="s">
        <v>4</v>
      </c>
      <c r="K287" s="69"/>
      <c r="L287" s="70"/>
      <c r="M287" s="72" t="s">
        <v>5</v>
      </c>
      <c r="N287" s="71"/>
      <c r="O287" s="73"/>
      <c r="P287" s="75"/>
      <c r="Q287" s="75"/>
      <c r="S287" s="44"/>
      <c r="T287" s="45" t="s">
        <v>7</v>
      </c>
      <c r="U287" s="45"/>
      <c r="V287" s="75"/>
      <c r="W287" s="75"/>
      <c r="X287" s="6"/>
      <c r="Y287" s="46"/>
    </row>
    <row r="288" spans="1:25" x14ac:dyDescent="0.2">
      <c r="C288" s="10" t="s">
        <v>0</v>
      </c>
      <c r="D288" s="28" t="s">
        <v>8</v>
      </c>
      <c r="E288" s="28" t="s">
        <v>108</v>
      </c>
      <c r="F288" s="14" t="s">
        <v>1</v>
      </c>
      <c r="G288" s="15" t="s">
        <v>8</v>
      </c>
      <c r="H288" s="16" t="s">
        <v>108</v>
      </c>
      <c r="I288" s="29" t="s">
        <v>1</v>
      </c>
      <c r="J288" s="13" t="s">
        <v>8</v>
      </c>
      <c r="K288" s="28" t="s">
        <v>108</v>
      </c>
      <c r="L288" s="28" t="s">
        <v>1</v>
      </c>
      <c r="M288" s="29" t="s">
        <v>8</v>
      </c>
      <c r="N288" s="29" t="s">
        <v>108</v>
      </c>
      <c r="O288" s="17" t="s">
        <v>1</v>
      </c>
      <c r="P288" s="3"/>
      <c r="Q288" s="5"/>
      <c r="S288" s="51" t="s">
        <v>0</v>
      </c>
      <c r="T288" s="3"/>
      <c r="U288" s="8"/>
      <c r="V288" s="8"/>
      <c r="W288" s="8"/>
      <c r="X288" s="6"/>
      <c r="Y288" s="46"/>
    </row>
    <row r="289" spans="1:25" x14ac:dyDescent="0.2">
      <c r="A289" s="2" t="s">
        <v>32</v>
      </c>
      <c r="B289" s="7">
        <v>1</v>
      </c>
      <c r="C289" s="11" t="s">
        <v>6</v>
      </c>
      <c r="D289" s="18">
        <v>4</v>
      </c>
      <c r="E289" s="18">
        <v>4</v>
      </c>
      <c r="F289" s="19">
        <v>160</v>
      </c>
      <c r="G289" s="22">
        <v>4</v>
      </c>
      <c r="H289" s="20">
        <v>4</v>
      </c>
      <c r="I289" s="21">
        <v>160</v>
      </c>
      <c r="J289" s="18">
        <v>4</v>
      </c>
      <c r="K289" s="18">
        <v>4</v>
      </c>
      <c r="L289" s="19">
        <v>160</v>
      </c>
      <c r="M289" s="21">
        <v>4</v>
      </c>
      <c r="N289" s="21">
        <v>4</v>
      </c>
      <c r="O289" s="22">
        <v>160</v>
      </c>
      <c r="P289" s="6"/>
      <c r="Q289" s="4"/>
      <c r="S289" s="44" t="str">
        <f>C289</f>
        <v>Back Squat</v>
      </c>
      <c r="T289" s="6"/>
      <c r="U289" s="6"/>
      <c r="V289" s="6"/>
      <c r="W289" s="6"/>
      <c r="X289" s="6"/>
      <c r="Y289" s="46"/>
    </row>
    <row r="290" spans="1:25" ht="17" hidden="1" outlineLevel="1" thickBot="1" x14ac:dyDescent="0.25">
      <c r="A290" s="7" t="s">
        <v>117</v>
      </c>
      <c r="B290" s="7"/>
      <c r="C290" s="11"/>
      <c r="D290" s="61">
        <f>D289*F289</f>
        <v>640</v>
      </c>
      <c r="E290" s="62"/>
      <c r="F290" s="63"/>
      <c r="G290" s="61">
        <f>G289*I289</f>
        <v>640</v>
      </c>
      <c r="H290" s="62"/>
      <c r="I290" s="63"/>
      <c r="J290" s="61">
        <f>J289*L289</f>
        <v>640</v>
      </c>
      <c r="K290" s="62"/>
      <c r="L290" s="63"/>
      <c r="M290" s="58">
        <f>M289*O289</f>
        <v>640</v>
      </c>
      <c r="N290" s="59"/>
      <c r="O290" s="60"/>
      <c r="P290" s="6"/>
      <c r="Q290" s="4"/>
      <c r="R290" s="2"/>
      <c r="S290" s="47" t="s">
        <v>117</v>
      </c>
      <c r="T290" s="6">
        <f>SUM(D290:O290)</f>
        <v>2560</v>
      </c>
      <c r="U290" s="6"/>
      <c r="V290" s="6"/>
      <c r="W290" s="6"/>
      <c r="X290" s="6"/>
      <c r="Y290" s="46"/>
    </row>
    <row r="291" spans="1:25" ht="17" hidden="1" outlineLevel="1" thickBot="1" x14ac:dyDescent="0.25">
      <c r="A291" s="7" t="s">
        <v>110</v>
      </c>
      <c r="B291" s="7"/>
      <c r="C291" s="11"/>
      <c r="D291" s="64">
        <f>E289*F289</f>
        <v>640</v>
      </c>
      <c r="E291" s="65"/>
      <c r="F291" s="66"/>
      <c r="G291" s="61">
        <f>H289*I289</f>
        <v>640</v>
      </c>
      <c r="H291" s="62"/>
      <c r="I291" s="63"/>
      <c r="J291" s="61">
        <f>K289*L289</f>
        <v>640</v>
      </c>
      <c r="K291" s="62"/>
      <c r="L291" s="63"/>
      <c r="M291" s="58">
        <f>N289*O289</f>
        <v>640</v>
      </c>
      <c r="N291" s="59"/>
      <c r="O291" s="60"/>
      <c r="P291" s="6"/>
      <c r="Q291" s="4"/>
      <c r="R291" s="2"/>
      <c r="S291" s="47" t="s">
        <v>110</v>
      </c>
      <c r="T291" s="32">
        <f t="shared" ref="T291" si="364">SUM(D291:O291)</f>
        <v>2560</v>
      </c>
      <c r="U291" s="6"/>
      <c r="V291" s="6"/>
      <c r="W291" s="6"/>
      <c r="X291" s="6"/>
      <c r="Y291" s="46"/>
    </row>
    <row r="292" spans="1:25" collapsed="1" x14ac:dyDescent="0.2">
      <c r="A292" s="2" t="s">
        <v>43</v>
      </c>
      <c r="B292" s="7" t="s">
        <v>111</v>
      </c>
      <c r="C292" s="11" t="s">
        <v>37</v>
      </c>
      <c r="D292" s="18">
        <v>4</v>
      </c>
      <c r="E292" s="18">
        <v>4</v>
      </c>
      <c r="F292" s="19">
        <v>125</v>
      </c>
      <c r="G292" s="22">
        <v>4</v>
      </c>
      <c r="H292" s="20">
        <v>4</v>
      </c>
      <c r="I292" s="21">
        <v>125</v>
      </c>
      <c r="J292" s="18">
        <v>4</v>
      </c>
      <c r="K292" s="18">
        <v>4</v>
      </c>
      <c r="L292" s="19">
        <v>125</v>
      </c>
      <c r="M292" s="21">
        <v>4</v>
      </c>
      <c r="N292" s="21">
        <v>4</v>
      </c>
      <c r="O292" s="22">
        <v>125</v>
      </c>
      <c r="P292" s="6"/>
      <c r="Q292" s="4"/>
      <c r="S292" s="44" t="str">
        <f t="shared" ref="S292" si="365">C292</f>
        <v>Bench Press</v>
      </c>
      <c r="T292" s="6"/>
      <c r="U292" s="6"/>
      <c r="V292" s="6"/>
      <c r="W292" s="6"/>
      <c r="X292" s="6"/>
      <c r="Y292" s="46"/>
    </row>
    <row r="293" spans="1:25" ht="17" hidden="1" outlineLevel="1" thickBot="1" x14ac:dyDescent="0.25">
      <c r="A293" s="7" t="s">
        <v>117</v>
      </c>
      <c r="B293" s="7"/>
      <c r="C293" s="11"/>
      <c r="D293" s="61">
        <f>D292*F292</f>
        <v>500</v>
      </c>
      <c r="E293" s="62"/>
      <c r="F293" s="63"/>
      <c r="G293" s="61">
        <f>G292*I292</f>
        <v>500</v>
      </c>
      <c r="H293" s="62"/>
      <c r="I293" s="63"/>
      <c r="J293" s="61">
        <f>J292*L292</f>
        <v>500</v>
      </c>
      <c r="K293" s="62"/>
      <c r="L293" s="63"/>
      <c r="M293" s="61">
        <f>M292*O292</f>
        <v>500</v>
      </c>
      <c r="N293" s="62"/>
      <c r="O293" s="63"/>
      <c r="P293" s="6"/>
      <c r="Q293" s="4"/>
      <c r="S293" s="47" t="s">
        <v>117</v>
      </c>
      <c r="T293" s="6">
        <f t="shared" ref="T293:T294" si="366">SUM(D293:O293)</f>
        <v>2000</v>
      </c>
      <c r="U293" s="6"/>
      <c r="V293" s="6"/>
      <c r="W293" s="6"/>
      <c r="X293" s="6"/>
      <c r="Y293" s="46"/>
    </row>
    <row r="294" spans="1:25" ht="17" hidden="1" outlineLevel="1" thickBot="1" x14ac:dyDescent="0.25">
      <c r="A294" s="7" t="s">
        <v>110</v>
      </c>
      <c r="B294" s="7"/>
      <c r="C294" s="11"/>
      <c r="D294" s="61">
        <f>E292*F292</f>
        <v>500</v>
      </c>
      <c r="E294" s="62"/>
      <c r="F294" s="63"/>
      <c r="G294" s="61">
        <f>H292*I292</f>
        <v>500</v>
      </c>
      <c r="H294" s="62"/>
      <c r="I294" s="63"/>
      <c r="J294" s="61">
        <f>K292*L292</f>
        <v>500</v>
      </c>
      <c r="K294" s="62"/>
      <c r="L294" s="63"/>
      <c r="M294" s="61">
        <f>N292*O292</f>
        <v>500</v>
      </c>
      <c r="N294" s="62"/>
      <c r="O294" s="63"/>
      <c r="P294" s="6"/>
      <c r="Q294" s="4"/>
      <c r="S294" s="47" t="s">
        <v>110</v>
      </c>
      <c r="T294" s="32">
        <f t="shared" si="366"/>
        <v>2000</v>
      </c>
      <c r="U294" s="6"/>
      <c r="V294" s="6"/>
      <c r="W294" s="6"/>
      <c r="X294" s="6"/>
      <c r="Y294" s="46"/>
    </row>
    <row r="295" spans="1:25" collapsed="1" x14ac:dyDescent="0.2">
      <c r="A295" s="2" t="s">
        <v>70</v>
      </c>
      <c r="B295" s="7" t="s">
        <v>112</v>
      </c>
      <c r="C295" s="11" t="s">
        <v>71</v>
      </c>
      <c r="D295" s="18">
        <v>15</v>
      </c>
      <c r="E295" s="18">
        <v>15</v>
      </c>
      <c r="F295" s="19">
        <v>5</v>
      </c>
      <c r="G295" s="22">
        <v>15</v>
      </c>
      <c r="H295" s="20">
        <v>15</v>
      </c>
      <c r="I295" s="21">
        <v>5</v>
      </c>
      <c r="J295" s="18">
        <v>15</v>
      </c>
      <c r="K295" s="18">
        <v>15</v>
      </c>
      <c r="L295" s="19">
        <v>5</v>
      </c>
      <c r="M295" s="21">
        <v>15</v>
      </c>
      <c r="N295" s="21">
        <v>15</v>
      </c>
      <c r="O295" s="22">
        <v>5</v>
      </c>
      <c r="P295" s="6"/>
      <c r="Q295" s="4"/>
      <c r="S295" s="44" t="str">
        <f t="shared" ref="S295" si="367">C295</f>
        <v>Prone Raise</v>
      </c>
      <c r="T295" s="6"/>
      <c r="U295" s="6"/>
      <c r="V295" s="6"/>
      <c r="W295" s="6"/>
      <c r="X295" s="6"/>
      <c r="Y295" s="46"/>
    </row>
    <row r="296" spans="1:25" ht="17" hidden="1" outlineLevel="1" thickBot="1" x14ac:dyDescent="0.25">
      <c r="A296" s="7" t="s">
        <v>117</v>
      </c>
      <c r="B296" s="7"/>
      <c r="C296" s="11"/>
      <c r="D296" s="61">
        <f>D295*F295</f>
        <v>75</v>
      </c>
      <c r="E296" s="62"/>
      <c r="F296" s="63"/>
      <c r="G296" s="61">
        <f t="shared" ref="G296" si="368">G295*I295</f>
        <v>75</v>
      </c>
      <c r="H296" s="62"/>
      <c r="I296" s="63"/>
      <c r="J296" s="61">
        <f t="shared" ref="J296" si="369">J295*L295</f>
        <v>75</v>
      </c>
      <c r="K296" s="62"/>
      <c r="L296" s="63"/>
      <c r="M296" s="61">
        <f t="shared" ref="M296" si="370">M295*O295</f>
        <v>75</v>
      </c>
      <c r="N296" s="62"/>
      <c r="O296" s="63"/>
      <c r="P296" s="6"/>
      <c r="Q296" s="4"/>
      <c r="S296" s="47" t="s">
        <v>117</v>
      </c>
      <c r="T296" s="6">
        <f t="shared" ref="T296:T297" si="371">SUM(D296:O296)</f>
        <v>300</v>
      </c>
      <c r="U296" s="6"/>
      <c r="V296" s="6"/>
      <c r="W296" s="6"/>
      <c r="X296" s="6"/>
      <c r="Y296" s="46"/>
    </row>
    <row r="297" spans="1:25" ht="17" hidden="1" outlineLevel="1" thickBot="1" x14ac:dyDescent="0.25">
      <c r="A297" s="7" t="s">
        <v>110</v>
      </c>
      <c r="B297" s="7"/>
      <c r="C297" s="11"/>
      <c r="D297" s="61">
        <f>E295*F295</f>
        <v>75</v>
      </c>
      <c r="E297" s="62"/>
      <c r="F297" s="63"/>
      <c r="G297" s="61">
        <f t="shared" ref="G297" si="372">H295*I295</f>
        <v>75</v>
      </c>
      <c r="H297" s="62"/>
      <c r="I297" s="63"/>
      <c r="J297" s="61">
        <f t="shared" ref="J297" si="373">K295*L295</f>
        <v>75</v>
      </c>
      <c r="K297" s="62"/>
      <c r="L297" s="63"/>
      <c r="M297" s="61">
        <f t="shared" ref="M297" si="374">N295*O295</f>
        <v>75</v>
      </c>
      <c r="N297" s="62"/>
      <c r="O297" s="63"/>
      <c r="P297" s="6"/>
      <c r="Q297" s="4"/>
      <c r="S297" s="47" t="s">
        <v>110</v>
      </c>
      <c r="T297" s="32">
        <f t="shared" si="371"/>
        <v>300</v>
      </c>
      <c r="U297" s="6"/>
      <c r="V297" s="6"/>
      <c r="W297" s="6"/>
      <c r="X297" s="6"/>
      <c r="Y297" s="46"/>
    </row>
    <row r="298" spans="1:25" collapsed="1" x14ac:dyDescent="0.2">
      <c r="A298" s="2" t="s">
        <v>44</v>
      </c>
      <c r="B298" s="7" t="s">
        <v>104</v>
      </c>
      <c r="C298" s="11" t="s">
        <v>38</v>
      </c>
      <c r="D298" s="18">
        <v>4</v>
      </c>
      <c r="E298" s="18">
        <v>4</v>
      </c>
      <c r="F298" s="19">
        <v>100</v>
      </c>
      <c r="G298" s="22">
        <v>4</v>
      </c>
      <c r="H298" s="20">
        <v>4</v>
      </c>
      <c r="I298" s="21">
        <v>100</v>
      </c>
      <c r="J298" s="18">
        <v>4</v>
      </c>
      <c r="K298" s="18">
        <v>4</v>
      </c>
      <c r="L298" s="19">
        <v>100</v>
      </c>
      <c r="M298" s="21">
        <v>4</v>
      </c>
      <c r="N298" s="21">
        <v>4</v>
      </c>
      <c r="O298" s="22">
        <v>100</v>
      </c>
      <c r="P298" s="6"/>
      <c r="Q298" s="4"/>
      <c r="S298" s="44" t="str">
        <f t="shared" ref="S298" si="375">C298</f>
        <v>Bench Pull</v>
      </c>
      <c r="T298" s="6"/>
      <c r="U298" s="6"/>
      <c r="V298" s="6"/>
      <c r="W298" s="6"/>
      <c r="X298" s="6"/>
      <c r="Y298" s="46"/>
    </row>
    <row r="299" spans="1:25" ht="17" hidden="1" outlineLevel="1" thickBot="1" x14ac:dyDescent="0.25">
      <c r="A299" s="7" t="s">
        <v>117</v>
      </c>
      <c r="B299" s="7"/>
      <c r="C299" s="11"/>
      <c r="D299" s="61">
        <f>D298*F298</f>
        <v>400</v>
      </c>
      <c r="E299" s="62"/>
      <c r="F299" s="63"/>
      <c r="G299" s="61">
        <f t="shared" ref="G299" si="376">G298*I298</f>
        <v>400</v>
      </c>
      <c r="H299" s="62"/>
      <c r="I299" s="63"/>
      <c r="J299" s="61">
        <f t="shared" ref="J299" si="377">J298*L298</f>
        <v>400</v>
      </c>
      <c r="K299" s="62"/>
      <c r="L299" s="63"/>
      <c r="M299" s="61">
        <f t="shared" ref="M299" si="378">M298*O298</f>
        <v>400</v>
      </c>
      <c r="N299" s="62"/>
      <c r="O299" s="63"/>
      <c r="P299" s="6"/>
      <c r="Q299" s="4"/>
      <c r="S299" s="47" t="s">
        <v>117</v>
      </c>
      <c r="T299" s="6">
        <f t="shared" ref="T299:T300" si="379">SUM(D299:O299)</f>
        <v>1600</v>
      </c>
      <c r="U299" s="6"/>
      <c r="V299" s="6"/>
      <c r="W299" s="6"/>
      <c r="X299" s="6"/>
      <c r="Y299" s="46"/>
    </row>
    <row r="300" spans="1:25" ht="17" hidden="1" outlineLevel="1" thickBot="1" x14ac:dyDescent="0.25">
      <c r="A300" s="7" t="s">
        <v>110</v>
      </c>
      <c r="B300" s="7"/>
      <c r="C300" s="11"/>
      <c r="D300" s="61">
        <f>E298*F298</f>
        <v>400</v>
      </c>
      <c r="E300" s="62"/>
      <c r="F300" s="63"/>
      <c r="G300" s="61">
        <f t="shared" ref="G300" si="380">H298*I298</f>
        <v>400</v>
      </c>
      <c r="H300" s="62"/>
      <c r="I300" s="63"/>
      <c r="J300" s="61">
        <f t="shared" ref="J300" si="381">K298*L298</f>
        <v>400</v>
      </c>
      <c r="K300" s="62"/>
      <c r="L300" s="63"/>
      <c r="M300" s="61">
        <f t="shared" ref="M300" si="382">N298*O298</f>
        <v>400</v>
      </c>
      <c r="N300" s="62"/>
      <c r="O300" s="63"/>
      <c r="P300" s="6"/>
      <c r="Q300" s="4"/>
      <c r="S300" s="47" t="s">
        <v>110</v>
      </c>
      <c r="T300" s="32">
        <f t="shared" si="379"/>
        <v>1600</v>
      </c>
      <c r="U300" s="6"/>
      <c r="V300" s="6"/>
      <c r="W300" s="6"/>
      <c r="X300" s="6"/>
      <c r="Y300" s="46"/>
    </row>
    <row r="301" spans="1:25" collapsed="1" x14ac:dyDescent="0.2">
      <c r="A301" s="2" t="s">
        <v>45</v>
      </c>
      <c r="B301" s="7" t="s">
        <v>105</v>
      </c>
      <c r="C301" s="11" t="s">
        <v>75</v>
      </c>
      <c r="D301" s="18">
        <v>10</v>
      </c>
      <c r="E301" s="18">
        <v>10</v>
      </c>
      <c r="F301" s="19">
        <v>10</v>
      </c>
      <c r="G301" s="22">
        <v>10</v>
      </c>
      <c r="H301" s="20">
        <v>10</v>
      </c>
      <c r="I301" s="21">
        <v>10</v>
      </c>
      <c r="J301" s="18">
        <v>10</v>
      </c>
      <c r="K301" s="18">
        <v>10</v>
      </c>
      <c r="L301" s="19">
        <v>10</v>
      </c>
      <c r="M301" s="21">
        <v>10</v>
      </c>
      <c r="N301" s="21">
        <v>10</v>
      </c>
      <c r="O301" s="22">
        <v>10</v>
      </c>
      <c r="P301" s="6"/>
      <c r="Q301" s="4"/>
      <c r="S301" s="44" t="str">
        <f t="shared" ref="S301" si="383">C301</f>
        <v>McGill Crunch</v>
      </c>
      <c r="T301" s="6"/>
      <c r="U301" s="6"/>
      <c r="V301" s="6"/>
      <c r="W301" s="6"/>
      <c r="X301" s="6"/>
      <c r="Y301" s="46"/>
    </row>
    <row r="302" spans="1:25" ht="17" hidden="1" outlineLevel="1" thickBot="1" x14ac:dyDescent="0.25">
      <c r="A302" s="7" t="s">
        <v>117</v>
      </c>
      <c r="B302" s="7"/>
      <c r="C302" s="11"/>
      <c r="D302" s="61">
        <f>D301*F301</f>
        <v>100</v>
      </c>
      <c r="E302" s="62"/>
      <c r="F302" s="63"/>
      <c r="G302" s="61">
        <f t="shared" ref="G302" si="384">G301*I301</f>
        <v>100</v>
      </c>
      <c r="H302" s="62"/>
      <c r="I302" s="63"/>
      <c r="J302" s="61">
        <f t="shared" ref="J302" si="385">J301*L301</f>
        <v>100</v>
      </c>
      <c r="K302" s="62"/>
      <c r="L302" s="63"/>
      <c r="M302" s="61">
        <f t="shared" ref="M302" si="386">M301*O301</f>
        <v>100</v>
      </c>
      <c r="N302" s="62"/>
      <c r="O302" s="63"/>
      <c r="P302" s="6"/>
      <c r="Q302" s="4"/>
      <c r="S302" s="47" t="s">
        <v>117</v>
      </c>
      <c r="T302" s="6">
        <f t="shared" ref="T302:T303" si="387">SUM(D302:O302)</f>
        <v>400</v>
      </c>
      <c r="U302" s="6"/>
      <c r="V302" s="6"/>
      <c r="W302" s="6"/>
      <c r="X302" s="6"/>
      <c r="Y302" s="46"/>
    </row>
    <row r="303" spans="1:25" ht="17" hidden="1" outlineLevel="1" thickBot="1" x14ac:dyDescent="0.25">
      <c r="A303" s="7" t="s">
        <v>110</v>
      </c>
      <c r="B303" s="7"/>
      <c r="C303" s="11"/>
      <c r="D303" s="61">
        <f>E301*F301</f>
        <v>100</v>
      </c>
      <c r="E303" s="62"/>
      <c r="F303" s="63"/>
      <c r="G303" s="61">
        <f t="shared" ref="G303" si="388">H301*I301</f>
        <v>100</v>
      </c>
      <c r="H303" s="62"/>
      <c r="I303" s="63"/>
      <c r="J303" s="61">
        <f t="shared" ref="J303" si="389">K301*L301</f>
        <v>100</v>
      </c>
      <c r="K303" s="62"/>
      <c r="L303" s="63"/>
      <c r="M303" s="61">
        <f t="shared" ref="M303" si="390">N301*O301</f>
        <v>100</v>
      </c>
      <c r="N303" s="62"/>
      <c r="O303" s="63"/>
      <c r="P303" s="6"/>
      <c r="Q303" s="4"/>
      <c r="S303" s="47" t="s">
        <v>110</v>
      </c>
      <c r="T303" s="32">
        <f t="shared" si="387"/>
        <v>400</v>
      </c>
      <c r="U303" s="6"/>
      <c r="V303" s="6"/>
      <c r="W303" s="6"/>
      <c r="X303" s="6"/>
      <c r="Y303" s="46"/>
    </row>
    <row r="304" spans="1:25" collapsed="1" x14ac:dyDescent="0.2">
      <c r="A304" s="2" t="s">
        <v>69</v>
      </c>
      <c r="B304" s="7" t="s">
        <v>106</v>
      </c>
      <c r="C304" s="11" t="s">
        <v>82</v>
      </c>
      <c r="D304" s="18">
        <v>6</v>
      </c>
      <c r="E304" s="18">
        <v>6</v>
      </c>
      <c r="F304" s="19">
        <v>200</v>
      </c>
      <c r="G304" s="22">
        <v>6</v>
      </c>
      <c r="H304" s="20">
        <v>6</v>
      </c>
      <c r="I304" s="21">
        <v>200</v>
      </c>
      <c r="J304" s="18">
        <v>6</v>
      </c>
      <c r="K304" s="18">
        <v>6</v>
      </c>
      <c r="L304" s="19">
        <v>200</v>
      </c>
      <c r="M304" s="21">
        <v>6</v>
      </c>
      <c r="N304" s="21">
        <v>6</v>
      </c>
      <c r="O304" s="22">
        <v>200</v>
      </c>
      <c r="P304" s="6"/>
      <c r="Q304" s="4"/>
      <c r="S304" s="44" t="str">
        <f t="shared" ref="S304" si="391">C304</f>
        <v>Hip Thrust</v>
      </c>
      <c r="T304" s="6"/>
      <c r="U304" s="6"/>
      <c r="V304" s="6"/>
      <c r="W304" s="6"/>
      <c r="X304" s="6"/>
      <c r="Y304" s="46"/>
    </row>
    <row r="305" spans="1:25" ht="17" hidden="1" outlineLevel="1" thickBot="1" x14ac:dyDescent="0.25">
      <c r="A305" s="7" t="s">
        <v>117</v>
      </c>
      <c r="B305" s="7"/>
      <c r="C305" s="11"/>
      <c r="D305" s="61">
        <f>D304*F304</f>
        <v>1200</v>
      </c>
      <c r="E305" s="62"/>
      <c r="F305" s="63"/>
      <c r="G305" s="61">
        <f t="shared" ref="G305" si="392">G304*I304</f>
        <v>1200</v>
      </c>
      <c r="H305" s="62"/>
      <c r="I305" s="63"/>
      <c r="J305" s="61">
        <f t="shared" ref="J305" si="393">J304*L304</f>
        <v>1200</v>
      </c>
      <c r="K305" s="62"/>
      <c r="L305" s="63"/>
      <c r="M305" s="61">
        <f t="shared" ref="M305" si="394">M304*O304</f>
        <v>1200</v>
      </c>
      <c r="N305" s="62"/>
      <c r="O305" s="63"/>
      <c r="P305" s="6"/>
      <c r="Q305" s="6"/>
      <c r="S305" s="47" t="s">
        <v>117</v>
      </c>
      <c r="T305" s="6">
        <f t="shared" ref="T305:T306" si="395">SUM(D305:O305)</f>
        <v>4800</v>
      </c>
      <c r="U305" s="6"/>
      <c r="V305" s="6"/>
      <c r="W305" s="6"/>
      <c r="X305" s="6"/>
      <c r="Y305" s="46"/>
    </row>
    <row r="306" spans="1:25" ht="17" hidden="1" outlineLevel="1" thickBot="1" x14ac:dyDescent="0.25">
      <c r="A306" s="7" t="s">
        <v>110</v>
      </c>
      <c r="B306" s="7"/>
      <c r="C306" s="11"/>
      <c r="D306" s="61">
        <f>E304*F304</f>
        <v>1200</v>
      </c>
      <c r="E306" s="62"/>
      <c r="F306" s="63"/>
      <c r="G306" s="61">
        <f t="shared" ref="G306" si="396">H304*I304</f>
        <v>1200</v>
      </c>
      <c r="H306" s="62"/>
      <c r="I306" s="63"/>
      <c r="J306" s="61">
        <f t="shared" ref="J306" si="397">K304*L304</f>
        <v>1200</v>
      </c>
      <c r="K306" s="62"/>
      <c r="L306" s="63"/>
      <c r="M306" s="61">
        <f t="shared" ref="M306" si="398">N304*O304</f>
        <v>1200</v>
      </c>
      <c r="N306" s="62"/>
      <c r="O306" s="63"/>
      <c r="P306" s="6"/>
      <c r="Q306" s="6"/>
      <c r="S306" s="47" t="s">
        <v>110</v>
      </c>
      <c r="T306" s="32">
        <f t="shared" si="395"/>
        <v>4800</v>
      </c>
      <c r="U306" s="6"/>
      <c r="V306" s="6"/>
      <c r="W306" s="6"/>
      <c r="X306" s="6"/>
      <c r="Y306" s="46"/>
    </row>
    <row r="307" spans="1:25" collapsed="1" x14ac:dyDescent="0.2">
      <c r="A307" s="2" t="s">
        <v>45</v>
      </c>
      <c r="B307" s="7" t="s">
        <v>107</v>
      </c>
      <c r="C307" s="9" t="s">
        <v>76</v>
      </c>
      <c r="D307" s="18">
        <v>10</v>
      </c>
      <c r="E307" s="18">
        <v>10</v>
      </c>
      <c r="F307" s="19">
        <v>5</v>
      </c>
      <c r="G307" s="27">
        <v>10</v>
      </c>
      <c r="H307" s="25">
        <v>10</v>
      </c>
      <c r="I307" s="26">
        <v>5</v>
      </c>
      <c r="J307" s="23">
        <v>10</v>
      </c>
      <c r="K307" s="23">
        <v>10</v>
      </c>
      <c r="L307" s="24">
        <v>5</v>
      </c>
      <c r="M307" s="26">
        <v>10</v>
      </c>
      <c r="N307" s="26">
        <v>10</v>
      </c>
      <c r="O307" s="27">
        <v>5</v>
      </c>
      <c r="P307" s="6"/>
      <c r="Q307" s="6"/>
      <c r="S307" s="44" t="str">
        <f t="shared" ref="S307" si="399">C307</f>
        <v>Deadbug</v>
      </c>
      <c r="T307" s="6"/>
      <c r="U307" s="6"/>
      <c r="V307" s="6"/>
      <c r="W307" s="6"/>
      <c r="X307" s="6"/>
      <c r="Y307" s="46"/>
    </row>
    <row r="308" spans="1:25" ht="17" hidden="1" outlineLevel="1" thickBot="1" x14ac:dyDescent="0.25">
      <c r="A308" s="7" t="s">
        <v>117</v>
      </c>
      <c r="D308" s="58">
        <f>D307*F307</f>
        <v>50</v>
      </c>
      <c r="E308" s="59"/>
      <c r="F308" s="60"/>
      <c r="G308" s="58">
        <f t="shared" ref="G308" si="400">G307*I307</f>
        <v>50</v>
      </c>
      <c r="H308" s="59"/>
      <c r="I308" s="60"/>
      <c r="J308" s="58">
        <f t="shared" ref="J308" si="401">J307*L307</f>
        <v>50</v>
      </c>
      <c r="K308" s="59"/>
      <c r="L308" s="60"/>
      <c r="M308" s="58">
        <f t="shared" ref="M308" si="402">M307*O307</f>
        <v>50</v>
      </c>
      <c r="N308" s="59"/>
      <c r="O308" s="60"/>
      <c r="P308" s="74"/>
      <c r="Q308" s="74"/>
      <c r="S308" s="44"/>
      <c r="T308" s="6">
        <f t="shared" ref="T308:T309" si="403">SUM(D308:O308)</f>
        <v>200</v>
      </c>
      <c r="U308" s="6"/>
      <c r="V308" s="6"/>
      <c r="W308" s="6"/>
      <c r="X308" s="6"/>
      <c r="Y308" s="46"/>
    </row>
    <row r="309" spans="1:25" ht="17" hidden="1" outlineLevel="1" thickBot="1" x14ac:dyDescent="0.25">
      <c r="A309" s="7" t="s">
        <v>110</v>
      </c>
      <c r="D309" s="58">
        <f>E307*F307</f>
        <v>50</v>
      </c>
      <c r="E309" s="59"/>
      <c r="F309" s="60"/>
      <c r="G309" s="58">
        <f t="shared" ref="G309" si="404">H307*I307</f>
        <v>50</v>
      </c>
      <c r="H309" s="59"/>
      <c r="I309" s="60"/>
      <c r="J309" s="58">
        <f t="shared" ref="J309" si="405">K307*L307</f>
        <v>50</v>
      </c>
      <c r="K309" s="59"/>
      <c r="L309" s="60"/>
      <c r="M309" s="58">
        <f t="shared" ref="M309" si="406">N307*O307</f>
        <v>50</v>
      </c>
      <c r="N309" s="59"/>
      <c r="O309" s="60"/>
      <c r="S309" s="44"/>
      <c r="T309" s="32">
        <f t="shared" si="403"/>
        <v>200</v>
      </c>
      <c r="U309" s="6"/>
      <c r="V309" s="6"/>
      <c r="W309" s="6"/>
      <c r="X309" s="6"/>
      <c r="Y309" s="46"/>
    </row>
    <row r="310" spans="1:25" ht="17" collapsed="1" thickBot="1" x14ac:dyDescent="0.25">
      <c r="S310" s="44"/>
      <c r="T310" s="6"/>
      <c r="U310" s="6"/>
      <c r="V310" s="67" t="s">
        <v>118</v>
      </c>
      <c r="W310" s="3" t="s">
        <v>117</v>
      </c>
      <c r="X310" s="6">
        <f t="shared" ref="X310:X311" si="407">SUM(T290+T293+T296+T299+T302+T305+T308)</f>
        <v>11860</v>
      </c>
      <c r="Y310" s="46"/>
    </row>
    <row r="311" spans="1:25" ht="17" thickBot="1" x14ac:dyDescent="0.25">
      <c r="A311" s="2"/>
      <c r="B311" s="2"/>
      <c r="S311" s="44"/>
      <c r="T311" s="6"/>
      <c r="U311" s="6"/>
      <c r="V311" s="67"/>
      <c r="W311" s="3" t="s">
        <v>110</v>
      </c>
      <c r="X311" s="32">
        <f t="shared" si="407"/>
        <v>11860</v>
      </c>
      <c r="Y311" s="46"/>
    </row>
    <row r="312" spans="1:25" x14ac:dyDescent="0.2">
      <c r="S312" s="10"/>
      <c r="T312" s="48"/>
      <c r="U312" s="48"/>
      <c r="V312" s="48"/>
      <c r="W312" s="48"/>
      <c r="X312" s="48"/>
      <c r="Y312" s="49"/>
    </row>
    <row r="313" spans="1:25" x14ac:dyDescent="0.2">
      <c r="C313" t="s">
        <v>126</v>
      </c>
      <c r="S313" s="12"/>
      <c r="T313" s="42"/>
      <c r="U313" s="42"/>
      <c r="V313" s="42"/>
      <c r="W313" s="42"/>
      <c r="X313" s="42"/>
      <c r="Y313" s="43"/>
    </row>
    <row r="314" spans="1:25" x14ac:dyDescent="0.2">
      <c r="C314" s="12"/>
      <c r="D314" s="68" t="s">
        <v>2</v>
      </c>
      <c r="E314" s="69"/>
      <c r="F314" s="70"/>
      <c r="G314" s="71" t="s">
        <v>3</v>
      </c>
      <c r="H314" s="71"/>
      <c r="I314" s="71"/>
      <c r="J314" s="68" t="s">
        <v>4</v>
      </c>
      <c r="K314" s="69"/>
      <c r="L314" s="70"/>
      <c r="M314" s="72" t="s">
        <v>5</v>
      </c>
      <c r="N314" s="71"/>
      <c r="O314" s="73"/>
      <c r="S314" s="44"/>
      <c r="T314" s="45" t="s">
        <v>7</v>
      </c>
      <c r="U314" s="6"/>
      <c r="V314" s="6"/>
      <c r="W314" s="6"/>
      <c r="X314" s="6"/>
      <c r="Y314" s="46"/>
    </row>
    <row r="315" spans="1:25" x14ac:dyDescent="0.2">
      <c r="C315" s="10" t="s">
        <v>0</v>
      </c>
      <c r="D315" s="28" t="s">
        <v>8</v>
      </c>
      <c r="E315" s="28" t="s">
        <v>108</v>
      </c>
      <c r="F315" s="14" t="s">
        <v>1</v>
      </c>
      <c r="G315" s="15" t="s">
        <v>8</v>
      </c>
      <c r="H315" s="16" t="s">
        <v>108</v>
      </c>
      <c r="I315" s="29" t="s">
        <v>1</v>
      </c>
      <c r="J315" s="13" t="s">
        <v>8</v>
      </c>
      <c r="K315" s="28" t="s">
        <v>108</v>
      </c>
      <c r="L315" s="28" t="s">
        <v>1</v>
      </c>
      <c r="M315" s="29" t="s">
        <v>8</v>
      </c>
      <c r="N315" s="29" t="s">
        <v>108</v>
      </c>
      <c r="O315" s="17" t="s">
        <v>1</v>
      </c>
      <c r="S315" s="44" t="str">
        <f t="shared" ref="S315:S316" si="408">C315</f>
        <v>Exercise</v>
      </c>
      <c r="T315" s="6"/>
      <c r="U315" s="6"/>
      <c r="V315" s="6"/>
      <c r="W315" s="6"/>
      <c r="X315" s="6"/>
      <c r="Y315" s="46"/>
    </row>
    <row r="316" spans="1:25" x14ac:dyDescent="0.2">
      <c r="A316" s="2" t="s">
        <v>32</v>
      </c>
      <c r="B316" s="7">
        <v>1</v>
      </c>
      <c r="C316" s="11" t="s">
        <v>36</v>
      </c>
      <c r="D316" s="18">
        <v>6</v>
      </c>
      <c r="E316" s="18">
        <v>6</v>
      </c>
      <c r="F316" s="19">
        <v>182</v>
      </c>
      <c r="G316" s="22">
        <v>6</v>
      </c>
      <c r="H316" s="20">
        <v>6</v>
      </c>
      <c r="I316" s="21">
        <v>182</v>
      </c>
      <c r="J316" s="18">
        <v>6</v>
      </c>
      <c r="K316" s="18">
        <v>6</v>
      </c>
      <c r="L316" s="19">
        <v>182</v>
      </c>
      <c r="M316" s="21">
        <v>6</v>
      </c>
      <c r="N316" s="21">
        <v>6</v>
      </c>
      <c r="O316" s="22">
        <v>182</v>
      </c>
      <c r="S316" s="44" t="str">
        <f t="shared" si="408"/>
        <v>TrapBar DL</v>
      </c>
      <c r="T316" s="6"/>
      <c r="U316" s="6"/>
      <c r="V316" s="6"/>
      <c r="W316" s="6"/>
      <c r="X316" s="6"/>
      <c r="Y316" s="46"/>
    </row>
    <row r="317" spans="1:25" ht="17" hidden="1" outlineLevel="1" thickBot="1" x14ac:dyDescent="0.25">
      <c r="A317" s="7" t="s">
        <v>117</v>
      </c>
      <c r="B317" s="7"/>
      <c r="C317" s="11"/>
      <c r="D317" s="61">
        <f>D316*F316</f>
        <v>1092</v>
      </c>
      <c r="E317" s="62"/>
      <c r="F317" s="63"/>
      <c r="G317" s="61">
        <f>G316*I316</f>
        <v>1092</v>
      </c>
      <c r="H317" s="62"/>
      <c r="I317" s="63"/>
      <c r="J317" s="61">
        <f>J316*L316</f>
        <v>1092</v>
      </c>
      <c r="K317" s="62"/>
      <c r="L317" s="63"/>
      <c r="M317" s="58">
        <f>M316*O316</f>
        <v>1092</v>
      </c>
      <c r="N317" s="59"/>
      <c r="O317" s="60"/>
      <c r="S317" s="47" t="s">
        <v>117</v>
      </c>
      <c r="T317" s="6">
        <f t="shared" ref="T317:T318" si="409">SUM(D317:O317)</f>
        <v>4368</v>
      </c>
      <c r="U317" s="6"/>
      <c r="V317" s="6"/>
      <c r="W317" s="6"/>
      <c r="X317" s="6"/>
      <c r="Y317" s="46"/>
    </row>
    <row r="318" spans="1:25" ht="17" hidden="1" outlineLevel="1" thickBot="1" x14ac:dyDescent="0.25">
      <c r="A318" s="7" t="s">
        <v>110</v>
      </c>
      <c r="B318" s="7"/>
      <c r="C318" s="11"/>
      <c r="D318" s="64">
        <f>E316*F316</f>
        <v>1092</v>
      </c>
      <c r="E318" s="65"/>
      <c r="F318" s="66"/>
      <c r="G318" s="61">
        <f>H316*I316</f>
        <v>1092</v>
      </c>
      <c r="H318" s="62"/>
      <c r="I318" s="63"/>
      <c r="J318" s="61">
        <f>K316*L316</f>
        <v>1092</v>
      </c>
      <c r="K318" s="62"/>
      <c r="L318" s="63"/>
      <c r="M318" s="58">
        <f>N316*O316</f>
        <v>1092</v>
      </c>
      <c r="N318" s="59"/>
      <c r="O318" s="60"/>
      <c r="S318" s="47" t="s">
        <v>110</v>
      </c>
      <c r="T318" s="32">
        <f t="shared" si="409"/>
        <v>4368</v>
      </c>
      <c r="U318" s="6"/>
      <c r="V318" s="6"/>
      <c r="W318" s="6"/>
      <c r="X318" s="6"/>
      <c r="Y318" s="46"/>
    </row>
    <row r="319" spans="1:25" collapsed="1" x14ac:dyDescent="0.2">
      <c r="A319" s="2" t="s">
        <v>43</v>
      </c>
      <c r="B319" s="7" t="s">
        <v>111</v>
      </c>
      <c r="C319" s="11" t="s">
        <v>41</v>
      </c>
      <c r="D319" s="18">
        <v>5</v>
      </c>
      <c r="E319" s="18">
        <v>5</v>
      </c>
      <c r="F319" s="19">
        <v>78</v>
      </c>
      <c r="G319" s="22">
        <v>5</v>
      </c>
      <c r="H319" s="20">
        <v>5</v>
      </c>
      <c r="I319" s="21">
        <v>78</v>
      </c>
      <c r="J319" s="18">
        <v>5</v>
      </c>
      <c r="K319" s="18">
        <v>5</v>
      </c>
      <c r="L319" s="19">
        <v>78</v>
      </c>
      <c r="M319" s="21">
        <v>5</v>
      </c>
      <c r="N319" s="21">
        <v>5</v>
      </c>
      <c r="O319" s="22">
        <v>78</v>
      </c>
      <c r="S319" s="44" t="str">
        <f t="shared" ref="S319" si="410">C319</f>
        <v>Military Press</v>
      </c>
      <c r="T319" s="6"/>
      <c r="U319" s="6"/>
      <c r="V319" s="6"/>
      <c r="W319" s="6"/>
      <c r="X319" s="6"/>
      <c r="Y319" s="46"/>
    </row>
    <row r="320" spans="1:25" ht="17" hidden="1" outlineLevel="1" thickBot="1" x14ac:dyDescent="0.25">
      <c r="A320" s="7" t="s">
        <v>117</v>
      </c>
      <c r="B320" s="7"/>
      <c r="C320" s="11"/>
      <c r="D320" s="61">
        <f>D319*F319</f>
        <v>390</v>
      </c>
      <c r="E320" s="62"/>
      <c r="F320" s="63"/>
      <c r="G320" s="61">
        <f>G319*I319</f>
        <v>390</v>
      </c>
      <c r="H320" s="62"/>
      <c r="I320" s="63"/>
      <c r="J320" s="61">
        <f>J319*L319</f>
        <v>390</v>
      </c>
      <c r="K320" s="62"/>
      <c r="L320" s="63"/>
      <c r="M320" s="61">
        <f>M319*O319</f>
        <v>390</v>
      </c>
      <c r="N320" s="62"/>
      <c r="O320" s="63"/>
      <c r="S320" s="47" t="s">
        <v>117</v>
      </c>
      <c r="T320" s="6">
        <f t="shared" ref="T320:T321" si="411">SUM(D320:O320)</f>
        <v>1560</v>
      </c>
      <c r="U320" s="6"/>
      <c r="V320" s="6"/>
      <c r="W320" s="6"/>
      <c r="X320" s="6"/>
      <c r="Y320" s="46"/>
    </row>
    <row r="321" spans="1:25" ht="17" hidden="1" outlineLevel="1" thickBot="1" x14ac:dyDescent="0.25">
      <c r="A321" s="7" t="s">
        <v>110</v>
      </c>
      <c r="B321" s="7"/>
      <c r="C321" s="11"/>
      <c r="D321" s="61">
        <f>E319*F319</f>
        <v>390</v>
      </c>
      <c r="E321" s="62"/>
      <c r="F321" s="63"/>
      <c r="G321" s="61">
        <f>H319*I319</f>
        <v>390</v>
      </c>
      <c r="H321" s="62"/>
      <c r="I321" s="63"/>
      <c r="J321" s="61">
        <f>K319*L319</f>
        <v>390</v>
      </c>
      <c r="K321" s="62"/>
      <c r="L321" s="63"/>
      <c r="M321" s="61">
        <f>N319*O319</f>
        <v>390</v>
      </c>
      <c r="N321" s="62"/>
      <c r="O321" s="63"/>
      <c r="S321" s="47" t="s">
        <v>110</v>
      </c>
      <c r="T321" s="32">
        <f t="shared" si="411"/>
        <v>1560</v>
      </c>
      <c r="U321" s="6"/>
      <c r="V321" s="6"/>
      <c r="W321" s="6"/>
      <c r="X321" s="6"/>
      <c r="Y321" s="46"/>
    </row>
    <row r="322" spans="1:25" collapsed="1" x14ac:dyDescent="0.2">
      <c r="A322" s="2" t="s">
        <v>70</v>
      </c>
      <c r="B322" s="7" t="s">
        <v>112</v>
      </c>
      <c r="C322" s="11" t="s">
        <v>71</v>
      </c>
      <c r="D322" s="18">
        <v>15</v>
      </c>
      <c r="E322" s="18">
        <v>15</v>
      </c>
      <c r="F322" s="19">
        <v>5</v>
      </c>
      <c r="G322" s="22">
        <v>15</v>
      </c>
      <c r="H322" s="20">
        <v>15</v>
      </c>
      <c r="I322" s="21">
        <v>5</v>
      </c>
      <c r="J322" s="18">
        <v>15</v>
      </c>
      <c r="K322" s="18">
        <v>15</v>
      </c>
      <c r="L322" s="19">
        <v>5</v>
      </c>
      <c r="M322" s="21">
        <v>15</v>
      </c>
      <c r="N322" s="21">
        <v>15</v>
      </c>
      <c r="O322" s="22">
        <v>5</v>
      </c>
      <c r="S322" s="44" t="str">
        <f t="shared" ref="S322" si="412">C322</f>
        <v>Prone Raise</v>
      </c>
      <c r="T322" s="6"/>
      <c r="U322" s="6"/>
      <c r="V322" s="6"/>
      <c r="W322" s="6"/>
      <c r="X322" s="6"/>
      <c r="Y322" s="46"/>
    </row>
    <row r="323" spans="1:25" ht="17" hidden="1" outlineLevel="1" thickBot="1" x14ac:dyDescent="0.25">
      <c r="A323" s="7" t="s">
        <v>117</v>
      </c>
      <c r="B323" s="7"/>
      <c r="C323" s="11"/>
      <c r="D323" s="61">
        <f>D322*F322</f>
        <v>75</v>
      </c>
      <c r="E323" s="62"/>
      <c r="F323" s="63"/>
      <c r="G323" s="61">
        <f t="shared" ref="G323" si="413">G322*I322</f>
        <v>75</v>
      </c>
      <c r="H323" s="62"/>
      <c r="I323" s="63"/>
      <c r="J323" s="61">
        <f t="shared" ref="J323" si="414">J322*L322</f>
        <v>75</v>
      </c>
      <c r="K323" s="62"/>
      <c r="L323" s="63"/>
      <c r="M323" s="61">
        <f t="shared" ref="M323" si="415">M322*O322</f>
        <v>75</v>
      </c>
      <c r="N323" s="62"/>
      <c r="O323" s="63"/>
      <c r="S323" s="47" t="s">
        <v>117</v>
      </c>
      <c r="T323" s="6">
        <f t="shared" ref="T323:T324" si="416">SUM(D323:O323)</f>
        <v>300</v>
      </c>
      <c r="U323" s="6"/>
      <c r="V323" s="6"/>
      <c r="W323" s="6"/>
      <c r="X323" s="6"/>
      <c r="Y323" s="46"/>
    </row>
    <row r="324" spans="1:25" ht="17" hidden="1" outlineLevel="1" thickBot="1" x14ac:dyDescent="0.25">
      <c r="A324" s="7" t="s">
        <v>110</v>
      </c>
      <c r="B324" s="7"/>
      <c r="C324" s="11"/>
      <c r="D324" s="61">
        <f>E322*F322</f>
        <v>75</v>
      </c>
      <c r="E324" s="62"/>
      <c r="F324" s="63"/>
      <c r="G324" s="61">
        <f t="shared" ref="G324" si="417">H322*I322</f>
        <v>75</v>
      </c>
      <c r="H324" s="62"/>
      <c r="I324" s="63"/>
      <c r="J324" s="61">
        <f t="shared" ref="J324" si="418">K322*L322</f>
        <v>75</v>
      </c>
      <c r="K324" s="62"/>
      <c r="L324" s="63"/>
      <c r="M324" s="61">
        <f t="shared" ref="M324" si="419">N322*O322</f>
        <v>75</v>
      </c>
      <c r="N324" s="62"/>
      <c r="O324" s="63"/>
      <c r="S324" s="47" t="s">
        <v>110</v>
      </c>
      <c r="T324" s="32">
        <f t="shared" si="416"/>
        <v>300</v>
      </c>
      <c r="U324" s="6"/>
      <c r="V324" s="6"/>
      <c r="W324" s="6"/>
      <c r="X324" s="6"/>
      <c r="Y324" s="46"/>
    </row>
    <row r="325" spans="1:25" collapsed="1" x14ac:dyDescent="0.2">
      <c r="A325" s="2" t="s">
        <v>44</v>
      </c>
      <c r="B325" s="7" t="s">
        <v>104</v>
      </c>
      <c r="C325" s="11" t="s">
        <v>38</v>
      </c>
      <c r="D325" s="18">
        <v>4</v>
      </c>
      <c r="E325" s="18">
        <v>4</v>
      </c>
      <c r="F325" s="19">
        <v>100</v>
      </c>
      <c r="G325" s="22">
        <v>4</v>
      </c>
      <c r="H325" s="20">
        <v>4</v>
      </c>
      <c r="I325" s="21">
        <v>100</v>
      </c>
      <c r="J325" s="18">
        <v>4</v>
      </c>
      <c r="K325" s="18">
        <v>4</v>
      </c>
      <c r="L325" s="19">
        <v>100</v>
      </c>
      <c r="M325" s="21">
        <v>4</v>
      </c>
      <c r="N325" s="21">
        <v>4</v>
      </c>
      <c r="O325" s="22">
        <v>100</v>
      </c>
      <c r="S325" s="44" t="str">
        <f t="shared" ref="S325" si="420">C325</f>
        <v>Bench Pull</v>
      </c>
      <c r="T325" s="6"/>
      <c r="U325" s="6"/>
      <c r="V325" s="6"/>
      <c r="W325" s="6"/>
      <c r="X325" s="6"/>
      <c r="Y325" s="46"/>
    </row>
    <row r="326" spans="1:25" ht="17" hidden="1" outlineLevel="1" thickBot="1" x14ac:dyDescent="0.25">
      <c r="A326" s="7" t="s">
        <v>117</v>
      </c>
      <c r="B326" s="7"/>
      <c r="C326" s="11"/>
      <c r="D326" s="61">
        <f>D325*F325</f>
        <v>400</v>
      </c>
      <c r="E326" s="62"/>
      <c r="F326" s="63"/>
      <c r="G326" s="61">
        <f t="shared" ref="G326" si="421">G325*I325</f>
        <v>400</v>
      </c>
      <c r="H326" s="62"/>
      <c r="I326" s="63"/>
      <c r="J326" s="61">
        <f t="shared" ref="J326" si="422">J325*L325</f>
        <v>400</v>
      </c>
      <c r="K326" s="62"/>
      <c r="L326" s="63"/>
      <c r="M326" s="61">
        <f t="shared" ref="M326" si="423">M325*O325</f>
        <v>400</v>
      </c>
      <c r="N326" s="62"/>
      <c r="O326" s="63"/>
      <c r="S326" s="47" t="s">
        <v>117</v>
      </c>
      <c r="T326" s="6">
        <f t="shared" ref="T326:T327" si="424">SUM(D326:O326)</f>
        <v>1600</v>
      </c>
      <c r="U326" s="6"/>
      <c r="V326" s="6"/>
      <c r="W326" s="6"/>
      <c r="X326" s="6"/>
      <c r="Y326" s="46"/>
    </row>
    <row r="327" spans="1:25" ht="17" hidden="1" outlineLevel="1" thickBot="1" x14ac:dyDescent="0.25">
      <c r="A327" s="7" t="s">
        <v>110</v>
      </c>
      <c r="B327" s="7"/>
      <c r="C327" s="11"/>
      <c r="D327" s="61">
        <f>E325*F325</f>
        <v>400</v>
      </c>
      <c r="E327" s="62"/>
      <c r="F327" s="63"/>
      <c r="G327" s="61">
        <f t="shared" ref="G327" si="425">H325*I325</f>
        <v>400</v>
      </c>
      <c r="H327" s="62"/>
      <c r="I327" s="63"/>
      <c r="J327" s="61">
        <f t="shared" ref="J327" si="426">K325*L325</f>
        <v>400</v>
      </c>
      <c r="K327" s="62"/>
      <c r="L327" s="63"/>
      <c r="M327" s="61">
        <f t="shared" ref="M327" si="427">N325*O325</f>
        <v>400</v>
      </c>
      <c r="N327" s="62"/>
      <c r="O327" s="63"/>
      <c r="S327" s="47" t="s">
        <v>110</v>
      </c>
      <c r="T327" s="32">
        <f t="shared" si="424"/>
        <v>1600</v>
      </c>
      <c r="U327" s="6"/>
      <c r="V327" s="6"/>
      <c r="W327" s="6"/>
      <c r="X327" s="6"/>
      <c r="Y327" s="46"/>
    </row>
    <row r="328" spans="1:25" collapsed="1" x14ac:dyDescent="0.2">
      <c r="A328" s="2" t="s">
        <v>45</v>
      </c>
      <c r="B328" s="7" t="s">
        <v>105</v>
      </c>
      <c r="C328" s="11" t="s">
        <v>75</v>
      </c>
      <c r="D328" s="18">
        <v>10</v>
      </c>
      <c r="E328" s="18">
        <v>10</v>
      </c>
      <c r="F328" s="19">
        <v>10</v>
      </c>
      <c r="G328" s="22">
        <v>10</v>
      </c>
      <c r="H328" s="20">
        <v>10</v>
      </c>
      <c r="I328" s="21">
        <v>10</v>
      </c>
      <c r="J328" s="18">
        <v>10</v>
      </c>
      <c r="K328" s="18">
        <v>10</v>
      </c>
      <c r="L328" s="19">
        <v>10</v>
      </c>
      <c r="M328" s="21">
        <v>10</v>
      </c>
      <c r="N328" s="21">
        <v>10</v>
      </c>
      <c r="O328" s="22">
        <v>10</v>
      </c>
      <c r="S328" s="44" t="str">
        <f t="shared" ref="S328" si="428">C328</f>
        <v>McGill Crunch</v>
      </c>
      <c r="T328" s="6"/>
      <c r="U328" s="6"/>
      <c r="V328" s="6"/>
      <c r="W328" s="6"/>
      <c r="X328" s="6"/>
      <c r="Y328" s="46"/>
    </row>
    <row r="329" spans="1:25" ht="17" hidden="1" outlineLevel="1" thickBot="1" x14ac:dyDescent="0.25">
      <c r="A329" s="7" t="s">
        <v>117</v>
      </c>
      <c r="B329" s="7"/>
      <c r="C329" s="11"/>
      <c r="D329" s="61">
        <f>D328*F328</f>
        <v>100</v>
      </c>
      <c r="E329" s="62"/>
      <c r="F329" s="63"/>
      <c r="G329" s="61">
        <f t="shared" ref="G329" si="429">G328*I328</f>
        <v>100</v>
      </c>
      <c r="H329" s="62"/>
      <c r="I329" s="63"/>
      <c r="J329" s="61">
        <f t="shared" ref="J329" si="430">J328*L328</f>
        <v>100</v>
      </c>
      <c r="K329" s="62"/>
      <c r="L329" s="63"/>
      <c r="M329" s="61">
        <f t="shared" ref="M329" si="431">M328*O328</f>
        <v>100</v>
      </c>
      <c r="N329" s="62"/>
      <c r="O329" s="63"/>
      <c r="S329" s="47" t="s">
        <v>117</v>
      </c>
      <c r="T329" s="6">
        <f t="shared" ref="T329:T330" si="432">SUM(D329:O329)</f>
        <v>400</v>
      </c>
      <c r="U329" s="6"/>
      <c r="V329" s="6"/>
      <c r="W329" s="6"/>
      <c r="X329" s="6"/>
      <c r="Y329" s="46"/>
    </row>
    <row r="330" spans="1:25" ht="17" hidden="1" outlineLevel="1" thickBot="1" x14ac:dyDescent="0.25">
      <c r="A330" s="7" t="s">
        <v>110</v>
      </c>
      <c r="B330" s="7"/>
      <c r="C330" s="11"/>
      <c r="D330" s="61">
        <f>E328*F328</f>
        <v>100</v>
      </c>
      <c r="E330" s="62"/>
      <c r="F330" s="63"/>
      <c r="G330" s="61">
        <f t="shared" ref="G330" si="433">H328*I328</f>
        <v>100</v>
      </c>
      <c r="H330" s="62"/>
      <c r="I330" s="63"/>
      <c r="J330" s="61">
        <f t="shared" ref="J330" si="434">K328*L328</f>
        <v>100</v>
      </c>
      <c r="K330" s="62"/>
      <c r="L330" s="63"/>
      <c r="M330" s="61">
        <f t="shared" ref="M330" si="435">N328*O328</f>
        <v>100</v>
      </c>
      <c r="N330" s="62"/>
      <c r="O330" s="63"/>
      <c r="S330" s="47" t="s">
        <v>110</v>
      </c>
      <c r="T330" s="32">
        <f t="shared" si="432"/>
        <v>400</v>
      </c>
      <c r="U330" s="6"/>
      <c r="V330" s="6"/>
      <c r="W330" s="6"/>
      <c r="X330" s="6"/>
      <c r="Y330" s="46"/>
    </row>
    <row r="331" spans="1:25" collapsed="1" x14ac:dyDescent="0.2">
      <c r="A331" s="2" t="s">
        <v>69</v>
      </c>
      <c r="B331" s="7" t="s">
        <v>106</v>
      </c>
      <c r="C331" s="11" t="s">
        <v>82</v>
      </c>
      <c r="D331" s="18">
        <v>6</v>
      </c>
      <c r="E331" s="18">
        <v>6</v>
      </c>
      <c r="F331" s="19">
        <v>200</v>
      </c>
      <c r="G331" s="22">
        <v>6</v>
      </c>
      <c r="H331" s="20">
        <v>6</v>
      </c>
      <c r="I331" s="21">
        <v>200</v>
      </c>
      <c r="J331" s="18">
        <v>6</v>
      </c>
      <c r="K331" s="18">
        <v>6</v>
      </c>
      <c r="L331" s="19">
        <v>200</v>
      </c>
      <c r="M331" s="21">
        <v>6</v>
      </c>
      <c r="N331" s="21">
        <v>6</v>
      </c>
      <c r="O331" s="22">
        <v>200</v>
      </c>
      <c r="S331" s="44" t="str">
        <f t="shared" ref="S331" si="436">C331</f>
        <v>Hip Thrust</v>
      </c>
      <c r="T331" s="6"/>
      <c r="U331" s="6"/>
      <c r="V331" s="6"/>
      <c r="W331" s="6"/>
      <c r="X331" s="6"/>
      <c r="Y331" s="46"/>
    </row>
    <row r="332" spans="1:25" ht="17" hidden="1" outlineLevel="1" thickBot="1" x14ac:dyDescent="0.25">
      <c r="A332" s="7" t="s">
        <v>117</v>
      </c>
      <c r="B332" s="7"/>
      <c r="C332" s="11"/>
      <c r="D332" s="61">
        <f>D331*F331</f>
        <v>1200</v>
      </c>
      <c r="E332" s="62"/>
      <c r="F332" s="63"/>
      <c r="G332" s="61">
        <f t="shared" ref="G332" si="437">G331*I331</f>
        <v>1200</v>
      </c>
      <c r="H332" s="62"/>
      <c r="I332" s="63"/>
      <c r="J332" s="61">
        <f t="shared" ref="J332" si="438">J331*L331</f>
        <v>1200</v>
      </c>
      <c r="K332" s="62"/>
      <c r="L332" s="63"/>
      <c r="M332" s="61">
        <f t="shared" ref="M332" si="439">M331*O331</f>
        <v>1200</v>
      </c>
      <c r="N332" s="62"/>
      <c r="O332" s="63"/>
      <c r="S332" s="47" t="s">
        <v>117</v>
      </c>
      <c r="T332" s="6">
        <f t="shared" ref="T332:T333" si="440">SUM(D332:O332)</f>
        <v>4800</v>
      </c>
      <c r="U332" s="6"/>
      <c r="V332" s="6"/>
      <c r="W332" s="6"/>
      <c r="X332" s="6"/>
      <c r="Y332" s="46"/>
    </row>
    <row r="333" spans="1:25" ht="17" hidden="1" outlineLevel="1" thickBot="1" x14ac:dyDescent="0.25">
      <c r="A333" s="7" t="s">
        <v>110</v>
      </c>
      <c r="B333" s="7"/>
      <c r="C333" s="11"/>
      <c r="D333" s="61">
        <f>E331*F331</f>
        <v>1200</v>
      </c>
      <c r="E333" s="62"/>
      <c r="F333" s="63"/>
      <c r="G333" s="61">
        <f t="shared" ref="G333" si="441">H331*I331</f>
        <v>1200</v>
      </c>
      <c r="H333" s="62"/>
      <c r="I333" s="63"/>
      <c r="J333" s="61">
        <f t="shared" ref="J333" si="442">K331*L331</f>
        <v>1200</v>
      </c>
      <c r="K333" s="62"/>
      <c r="L333" s="63"/>
      <c r="M333" s="61">
        <f t="shared" ref="M333" si="443">N331*O331</f>
        <v>1200</v>
      </c>
      <c r="N333" s="62"/>
      <c r="O333" s="63"/>
      <c r="S333" s="47" t="s">
        <v>110</v>
      </c>
      <c r="T333" s="32">
        <f t="shared" si="440"/>
        <v>4800</v>
      </c>
      <c r="U333" s="6"/>
      <c r="V333" s="6"/>
      <c r="W333" s="6"/>
      <c r="X333" s="6"/>
      <c r="Y333" s="46"/>
    </row>
    <row r="334" spans="1:25" collapsed="1" x14ac:dyDescent="0.2">
      <c r="A334" s="2" t="s">
        <v>45</v>
      </c>
      <c r="B334" s="7" t="s">
        <v>107</v>
      </c>
      <c r="C334" s="9" t="s">
        <v>76</v>
      </c>
      <c r="D334" s="18">
        <v>10</v>
      </c>
      <c r="E334" s="18">
        <v>10</v>
      </c>
      <c r="F334" s="19">
        <v>5</v>
      </c>
      <c r="G334" s="27">
        <v>10</v>
      </c>
      <c r="H334" s="25">
        <v>10</v>
      </c>
      <c r="I334" s="26">
        <v>5</v>
      </c>
      <c r="J334" s="23">
        <v>10</v>
      </c>
      <c r="K334" s="23">
        <v>10</v>
      </c>
      <c r="L334" s="24">
        <v>5</v>
      </c>
      <c r="M334" s="26">
        <v>10</v>
      </c>
      <c r="N334" s="26">
        <v>10</v>
      </c>
      <c r="O334" s="27">
        <v>5</v>
      </c>
      <c r="S334" s="44" t="str">
        <f t="shared" ref="S334" si="444">C334</f>
        <v>Deadbug</v>
      </c>
      <c r="T334" s="6"/>
      <c r="U334" s="6"/>
      <c r="V334" s="6"/>
      <c r="W334" s="6"/>
      <c r="X334" s="6"/>
      <c r="Y334" s="46"/>
    </row>
    <row r="335" spans="1:25" ht="17" hidden="1" outlineLevel="1" thickBot="1" x14ac:dyDescent="0.25">
      <c r="A335" s="7" t="s">
        <v>117</v>
      </c>
      <c r="D335" s="58">
        <f>D334*F334</f>
        <v>50</v>
      </c>
      <c r="E335" s="59"/>
      <c r="F335" s="60"/>
      <c r="G335" s="58">
        <f t="shared" ref="G335" si="445">G334*I334</f>
        <v>50</v>
      </c>
      <c r="H335" s="59"/>
      <c r="I335" s="60"/>
      <c r="J335" s="58">
        <f t="shared" ref="J335" si="446">J334*L334</f>
        <v>50</v>
      </c>
      <c r="K335" s="59"/>
      <c r="L335" s="60"/>
      <c r="M335" s="58">
        <f t="shared" ref="M335" si="447">M334*O334</f>
        <v>50</v>
      </c>
      <c r="N335" s="59"/>
      <c r="O335" s="60"/>
      <c r="S335" s="47" t="s">
        <v>117</v>
      </c>
      <c r="T335" s="6">
        <f t="shared" ref="T335:T336" si="448">SUM(D335:O335)</f>
        <v>200</v>
      </c>
      <c r="U335" s="6"/>
      <c r="V335" s="6"/>
      <c r="W335" s="6"/>
      <c r="X335" s="6"/>
      <c r="Y335" s="46"/>
    </row>
    <row r="336" spans="1:25" ht="17" hidden="1" outlineLevel="1" thickBot="1" x14ac:dyDescent="0.25">
      <c r="A336" s="7" t="s">
        <v>110</v>
      </c>
      <c r="D336" s="58">
        <f>E334*F334</f>
        <v>50</v>
      </c>
      <c r="E336" s="59"/>
      <c r="F336" s="60"/>
      <c r="G336" s="58">
        <f t="shared" ref="G336" si="449">H334*I334</f>
        <v>50</v>
      </c>
      <c r="H336" s="59"/>
      <c r="I336" s="60"/>
      <c r="J336" s="58">
        <f t="shared" ref="J336" si="450">K334*L334</f>
        <v>50</v>
      </c>
      <c r="K336" s="59"/>
      <c r="L336" s="60"/>
      <c r="M336" s="58">
        <f t="shared" ref="M336" si="451">N334*O334</f>
        <v>50</v>
      </c>
      <c r="N336" s="59"/>
      <c r="O336" s="60"/>
      <c r="S336" s="47" t="s">
        <v>110</v>
      </c>
      <c r="T336" s="32">
        <f t="shared" si="448"/>
        <v>200</v>
      </c>
      <c r="U336" s="6"/>
      <c r="V336" s="6"/>
      <c r="W336" s="6"/>
      <c r="X336" s="6"/>
      <c r="Y336" s="46"/>
    </row>
    <row r="337" spans="1:25" ht="17" collapsed="1" thickBot="1" x14ac:dyDescent="0.25">
      <c r="S337" s="44"/>
      <c r="T337" s="6"/>
      <c r="U337" s="6"/>
      <c r="V337" s="67" t="s">
        <v>118</v>
      </c>
      <c r="W337" s="3" t="s">
        <v>117</v>
      </c>
      <c r="X337" s="6">
        <f>SUM(T317+T320+T323+T326+T329+T332+T335)</f>
        <v>13228</v>
      </c>
      <c r="Y337" s="46"/>
    </row>
    <row r="338" spans="1:25" ht="17" thickBot="1" x14ac:dyDescent="0.25">
      <c r="S338" s="44"/>
      <c r="T338" s="6"/>
      <c r="U338" s="6"/>
      <c r="V338" s="67"/>
      <c r="W338" s="3" t="s">
        <v>110</v>
      </c>
      <c r="X338" s="32">
        <f t="shared" ref="X338" si="452">SUM(T318+T321+T324+T327+T330+T333+T336)</f>
        <v>13228</v>
      </c>
      <c r="Y338" s="46"/>
    </row>
    <row r="339" spans="1:25" x14ac:dyDescent="0.2">
      <c r="S339" s="10"/>
      <c r="T339" s="48"/>
      <c r="U339" s="48"/>
      <c r="V339" s="48"/>
      <c r="W339" s="48"/>
      <c r="X339" s="48"/>
      <c r="Y339" s="49"/>
    </row>
    <row r="340" spans="1:25" x14ac:dyDescent="0.2">
      <c r="C340" t="s">
        <v>127</v>
      </c>
      <c r="S340" s="12"/>
      <c r="T340" s="42"/>
      <c r="U340" s="42"/>
      <c r="V340" s="42"/>
      <c r="W340" s="42"/>
      <c r="X340" s="42"/>
      <c r="Y340" s="43"/>
    </row>
    <row r="341" spans="1:25" x14ac:dyDescent="0.2">
      <c r="C341" s="12"/>
      <c r="D341" s="68" t="s">
        <v>2</v>
      </c>
      <c r="E341" s="69"/>
      <c r="F341" s="70"/>
      <c r="G341" s="71" t="s">
        <v>3</v>
      </c>
      <c r="H341" s="71"/>
      <c r="I341" s="71"/>
      <c r="J341" s="68" t="s">
        <v>4</v>
      </c>
      <c r="K341" s="69"/>
      <c r="L341" s="70"/>
      <c r="M341" s="72" t="s">
        <v>5</v>
      </c>
      <c r="N341" s="71"/>
      <c r="O341" s="73"/>
      <c r="S341" s="44"/>
      <c r="T341" s="45" t="s">
        <v>7</v>
      </c>
      <c r="U341" s="6"/>
      <c r="V341" s="6"/>
      <c r="W341" s="6"/>
      <c r="X341" s="6"/>
      <c r="Y341" s="46"/>
    </row>
    <row r="342" spans="1:25" x14ac:dyDescent="0.2">
      <c r="C342" s="10" t="s">
        <v>0</v>
      </c>
      <c r="D342" s="28" t="s">
        <v>8</v>
      </c>
      <c r="E342" s="28" t="s">
        <v>108</v>
      </c>
      <c r="F342" s="14" t="s">
        <v>1</v>
      </c>
      <c r="G342" s="15" t="s">
        <v>8</v>
      </c>
      <c r="H342" s="16" t="s">
        <v>108</v>
      </c>
      <c r="I342" s="29" t="s">
        <v>1</v>
      </c>
      <c r="J342" s="13" t="s">
        <v>8</v>
      </c>
      <c r="K342" s="28" t="s">
        <v>108</v>
      </c>
      <c r="L342" s="28" t="s">
        <v>1</v>
      </c>
      <c r="M342" s="29" t="s">
        <v>8</v>
      </c>
      <c r="N342" s="29" t="s">
        <v>108</v>
      </c>
      <c r="O342" s="17" t="s">
        <v>1</v>
      </c>
      <c r="S342" s="44" t="str">
        <f t="shared" ref="S342:S343" si="453">C342</f>
        <v>Exercise</v>
      </c>
      <c r="T342" s="6"/>
      <c r="U342" s="6"/>
      <c r="V342" s="6"/>
      <c r="W342" s="6"/>
      <c r="X342" s="6"/>
      <c r="Y342" s="46"/>
    </row>
    <row r="343" spans="1:25" x14ac:dyDescent="0.2">
      <c r="A343" s="2" t="s">
        <v>32</v>
      </c>
      <c r="B343" s="7">
        <v>1</v>
      </c>
      <c r="C343" s="11" t="s">
        <v>6</v>
      </c>
      <c r="D343" s="18">
        <v>8</v>
      </c>
      <c r="E343" s="18">
        <v>8</v>
      </c>
      <c r="F343" s="19">
        <v>142</v>
      </c>
      <c r="G343" s="22">
        <v>8</v>
      </c>
      <c r="H343" s="20">
        <v>8</v>
      </c>
      <c r="I343" s="21">
        <v>142</v>
      </c>
      <c r="J343" s="18">
        <v>8</v>
      </c>
      <c r="K343" s="18">
        <v>8</v>
      </c>
      <c r="L343" s="19">
        <v>142</v>
      </c>
      <c r="M343" s="21">
        <v>8</v>
      </c>
      <c r="N343" s="21">
        <v>9</v>
      </c>
      <c r="O343" s="22">
        <v>142</v>
      </c>
      <c r="S343" s="44" t="str">
        <f t="shared" si="453"/>
        <v>Back Squat</v>
      </c>
      <c r="T343" s="6"/>
      <c r="U343" s="6"/>
      <c r="V343" s="6"/>
      <c r="W343" s="6"/>
      <c r="X343" s="6"/>
      <c r="Y343" s="46"/>
    </row>
    <row r="344" spans="1:25" ht="17" hidden="1" outlineLevel="1" thickBot="1" x14ac:dyDescent="0.25">
      <c r="A344" s="7" t="s">
        <v>117</v>
      </c>
      <c r="B344" s="7"/>
      <c r="C344" s="11"/>
      <c r="D344" s="61">
        <f>D343*F343</f>
        <v>1136</v>
      </c>
      <c r="E344" s="62"/>
      <c r="F344" s="63"/>
      <c r="G344" s="61">
        <f>G343*I343</f>
        <v>1136</v>
      </c>
      <c r="H344" s="62"/>
      <c r="I344" s="63"/>
      <c r="J344" s="61">
        <f>J343*L343</f>
        <v>1136</v>
      </c>
      <c r="K344" s="62"/>
      <c r="L344" s="63"/>
      <c r="M344" s="58">
        <f>M343*O343</f>
        <v>1136</v>
      </c>
      <c r="N344" s="59"/>
      <c r="O344" s="60"/>
      <c r="S344" s="47" t="s">
        <v>117</v>
      </c>
      <c r="T344" s="6">
        <f t="shared" ref="T344:T345" si="454">SUM(D344:O344)</f>
        <v>4544</v>
      </c>
      <c r="U344" s="6"/>
      <c r="V344" s="6"/>
      <c r="W344" s="6"/>
      <c r="X344" s="6"/>
      <c r="Y344" s="46"/>
    </row>
    <row r="345" spans="1:25" ht="17" hidden="1" outlineLevel="1" thickBot="1" x14ac:dyDescent="0.25">
      <c r="A345" s="7" t="s">
        <v>110</v>
      </c>
      <c r="B345" s="7"/>
      <c r="C345" s="11"/>
      <c r="D345" s="64">
        <f>E343*F343</f>
        <v>1136</v>
      </c>
      <c r="E345" s="65"/>
      <c r="F345" s="66"/>
      <c r="G345" s="61">
        <f>H343*I343</f>
        <v>1136</v>
      </c>
      <c r="H345" s="62"/>
      <c r="I345" s="63"/>
      <c r="J345" s="61">
        <f>K343*L343</f>
        <v>1136</v>
      </c>
      <c r="K345" s="62"/>
      <c r="L345" s="63"/>
      <c r="M345" s="58">
        <f>N343*O343</f>
        <v>1278</v>
      </c>
      <c r="N345" s="59"/>
      <c r="O345" s="60"/>
      <c r="S345" s="47" t="s">
        <v>110</v>
      </c>
      <c r="T345" s="32">
        <f t="shared" si="454"/>
        <v>4686</v>
      </c>
      <c r="U345" s="6"/>
      <c r="V345" s="6"/>
      <c r="W345" s="6"/>
      <c r="X345" s="6"/>
      <c r="Y345" s="46"/>
    </row>
    <row r="346" spans="1:25" collapsed="1" x14ac:dyDescent="0.2">
      <c r="A346" s="2" t="s">
        <v>43</v>
      </c>
      <c r="B346" s="7" t="s">
        <v>111</v>
      </c>
      <c r="C346" s="11" t="s">
        <v>37</v>
      </c>
      <c r="D346" s="18">
        <v>5</v>
      </c>
      <c r="E346" s="18">
        <v>5</v>
      </c>
      <c r="F346" s="19">
        <v>120</v>
      </c>
      <c r="G346" s="22">
        <v>5</v>
      </c>
      <c r="H346" s="20">
        <v>5</v>
      </c>
      <c r="I346" s="21">
        <v>120</v>
      </c>
      <c r="J346" s="18">
        <v>5</v>
      </c>
      <c r="K346" s="18">
        <v>5</v>
      </c>
      <c r="L346" s="19">
        <v>120</v>
      </c>
      <c r="M346" s="21">
        <v>5</v>
      </c>
      <c r="N346" s="21">
        <v>5</v>
      </c>
      <c r="O346" s="22">
        <v>120</v>
      </c>
      <c r="S346" s="44" t="str">
        <f t="shared" ref="S346" si="455">C346</f>
        <v>Bench Press</v>
      </c>
      <c r="T346" s="6"/>
      <c r="U346" s="6"/>
      <c r="V346" s="6"/>
      <c r="W346" s="6"/>
      <c r="X346" s="6"/>
      <c r="Y346" s="46"/>
    </row>
    <row r="347" spans="1:25" ht="17" hidden="1" outlineLevel="1" thickBot="1" x14ac:dyDescent="0.25">
      <c r="A347" s="7" t="s">
        <v>117</v>
      </c>
      <c r="B347" s="7"/>
      <c r="C347" s="11"/>
      <c r="D347" s="61">
        <f>D346*F346</f>
        <v>600</v>
      </c>
      <c r="E347" s="62"/>
      <c r="F347" s="63"/>
      <c r="G347" s="61">
        <f>G346*I346</f>
        <v>600</v>
      </c>
      <c r="H347" s="62"/>
      <c r="I347" s="63"/>
      <c r="J347" s="61">
        <f>J346*L346</f>
        <v>600</v>
      </c>
      <c r="K347" s="62"/>
      <c r="L347" s="63"/>
      <c r="M347" s="61">
        <f>M346*O346</f>
        <v>600</v>
      </c>
      <c r="N347" s="62"/>
      <c r="O347" s="63"/>
      <c r="S347" s="47" t="s">
        <v>117</v>
      </c>
      <c r="T347" s="6">
        <f t="shared" ref="T347:T348" si="456">SUM(D347:O347)</f>
        <v>2400</v>
      </c>
      <c r="U347" s="6"/>
      <c r="V347" s="6"/>
      <c r="W347" s="6"/>
      <c r="X347" s="6"/>
      <c r="Y347" s="46"/>
    </row>
    <row r="348" spans="1:25" ht="17" hidden="1" outlineLevel="1" thickBot="1" x14ac:dyDescent="0.25">
      <c r="A348" s="7" t="s">
        <v>110</v>
      </c>
      <c r="B348" s="7"/>
      <c r="C348" s="11"/>
      <c r="D348" s="61">
        <f>E346*F346</f>
        <v>600</v>
      </c>
      <c r="E348" s="62"/>
      <c r="F348" s="63"/>
      <c r="G348" s="61">
        <f>H346*I346</f>
        <v>600</v>
      </c>
      <c r="H348" s="62"/>
      <c r="I348" s="63"/>
      <c r="J348" s="61">
        <f>K346*L346</f>
        <v>600</v>
      </c>
      <c r="K348" s="62"/>
      <c r="L348" s="63"/>
      <c r="M348" s="61">
        <f>N346*O346</f>
        <v>600</v>
      </c>
      <c r="N348" s="62"/>
      <c r="O348" s="63"/>
      <c r="S348" s="47" t="s">
        <v>110</v>
      </c>
      <c r="T348" s="32">
        <f t="shared" si="456"/>
        <v>2400</v>
      </c>
      <c r="U348" s="6"/>
      <c r="V348" s="6"/>
      <c r="W348" s="6"/>
      <c r="X348" s="6"/>
      <c r="Y348" s="46"/>
    </row>
    <row r="349" spans="1:25" collapsed="1" x14ac:dyDescent="0.2">
      <c r="A349" s="2" t="s">
        <v>70</v>
      </c>
      <c r="B349" s="7" t="s">
        <v>112</v>
      </c>
      <c r="C349" s="11" t="s">
        <v>71</v>
      </c>
      <c r="D349" s="18">
        <v>15</v>
      </c>
      <c r="E349" s="18">
        <v>15</v>
      </c>
      <c r="F349" s="19">
        <v>5</v>
      </c>
      <c r="G349" s="22">
        <v>15</v>
      </c>
      <c r="H349" s="20">
        <v>15</v>
      </c>
      <c r="I349" s="21">
        <v>5</v>
      </c>
      <c r="J349" s="18">
        <v>15</v>
      </c>
      <c r="K349" s="18">
        <v>15</v>
      </c>
      <c r="L349" s="19">
        <v>5</v>
      </c>
      <c r="M349" s="21">
        <v>15</v>
      </c>
      <c r="N349" s="21">
        <v>15</v>
      </c>
      <c r="O349" s="22">
        <v>5</v>
      </c>
      <c r="S349" s="44" t="str">
        <f t="shared" ref="S349" si="457">C349</f>
        <v>Prone Raise</v>
      </c>
      <c r="T349" s="6"/>
      <c r="U349" s="6"/>
      <c r="V349" s="6"/>
      <c r="W349" s="6"/>
      <c r="X349" s="6"/>
      <c r="Y349" s="46"/>
    </row>
    <row r="350" spans="1:25" ht="17" hidden="1" outlineLevel="1" thickBot="1" x14ac:dyDescent="0.25">
      <c r="A350" s="7" t="s">
        <v>117</v>
      </c>
      <c r="B350" s="7"/>
      <c r="C350" s="11"/>
      <c r="D350" s="61">
        <f>D349*F349</f>
        <v>75</v>
      </c>
      <c r="E350" s="62"/>
      <c r="F350" s="63"/>
      <c r="G350" s="61">
        <f t="shared" ref="G350" si="458">G349*I349</f>
        <v>75</v>
      </c>
      <c r="H350" s="62"/>
      <c r="I350" s="63"/>
      <c r="J350" s="61">
        <f t="shared" ref="J350" si="459">J349*L349</f>
        <v>75</v>
      </c>
      <c r="K350" s="62"/>
      <c r="L350" s="63"/>
      <c r="M350" s="61">
        <f t="shared" ref="M350" si="460">M349*O349</f>
        <v>75</v>
      </c>
      <c r="N350" s="62"/>
      <c r="O350" s="63"/>
      <c r="S350" s="47" t="s">
        <v>117</v>
      </c>
      <c r="T350" s="6">
        <f t="shared" ref="T350:T351" si="461">SUM(D350:O350)</f>
        <v>300</v>
      </c>
      <c r="U350" s="6"/>
      <c r="V350" s="6"/>
      <c r="W350" s="6"/>
      <c r="X350" s="6"/>
      <c r="Y350" s="46"/>
    </row>
    <row r="351" spans="1:25" ht="17" hidden="1" outlineLevel="1" thickBot="1" x14ac:dyDescent="0.25">
      <c r="A351" s="7" t="s">
        <v>110</v>
      </c>
      <c r="B351" s="7"/>
      <c r="C351" s="11"/>
      <c r="D351" s="61">
        <f>E349*F349</f>
        <v>75</v>
      </c>
      <c r="E351" s="62"/>
      <c r="F351" s="63"/>
      <c r="G351" s="61">
        <f t="shared" ref="G351" si="462">H349*I349</f>
        <v>75</v>
      </c>
      <c r="H351" s="62"/>
      <c r="I351" s="63"/>
      <c r="J351" s="61">
        <f t="shared" ref="J351" si="463">K349*L349</f>
        <v>75</v>
      </c>
      <c r="K351" s="62"/>
      <c r="L351" s="63"/>
      <c r="M351" s="61">
        <f t="shared" ref="M351" si="464">N349*O349</f>
        <v>75</v>
      </c>
      <c r="N351" s="62"/>
      <c r="O351" s="63"/>
      <c r="S351" s="47" t="s">
        <v>110</v>
      </c>
      <c r="T351" s="32">
        <f t="shared" si="461"/>
        <v>300</v>
      </c>
      <c r="U351" s="6"/>
      <c r="V351" s="6"/>
      <c r="W351" s="6"/>
      <c r="X351" s="6"/>
      <c r="Y351" s="46"/>
    </row>
    <row r="352" spans="1:25" collapsed="1" x14ac:dyDescent="0.2">
      <c r="A352" s="2" t="s">
        <v>44</v>
      </c>
      <c r="B352" s="7" t="s">
        <v>104</v>
      </c>
      <c r="C352" s="11" t="s">
        <v>38</v>
      </c>
      <c r="D352" s="18">
        <v>6</v>
      </c>
      <c r="E352" s="18">
        <v>6</v>
      </c>
      <c r="F352" s="19">
        <v>90</v>
      </c>
      <c r="G352" s="22">
        <v>6</v>
      </c>
      <c r="H352" s="20">
        <v>6</v>
      </c>
      <c r="I352" s="21">
        <v>90</v>
      </c>
      <c r="J352" s="18">
        <v>6</v>
      </c>
      <c r="K352" s="18">
        <v>6</v>
      </c>
      <c r="L352" s="19">
        <v>90</v>
      </c>
      <c r="M352" s="21">
        <v>6</v>
      </c>
      <c r="N352" s="21">
        <v>6</v>
      </c>
      <c r="O352" s="22">
        <v>90</v>
      </c>
      <c r="S352" s="44" t="str">
        <f t="shared" ref="S352" si="465">C352</f>
        <v>Bench Pull</v>
      </c>
      <c r="T352" s="6"/>
      <c r="U352" s="6"/>
      <c r="V352" s="6"/>
      <c r="W352" s="6"/>
      <c r="X352" s="6"/>
      <c r="Y352" s="46"/>
    </row>
    <row r="353" spans="1:25" ht="17" hidden="1" outlineLevel="1" thickBot="1" x14ac:dyDescent="0.25">
      <c r="A353" s="7" t="s">
        <v>117</v>
      </c>
      <c r="B353" s="7"/>
      <c r="C353" s="11"/>
      <c r="D353" s="61">
        <f>D352*F352</f>
        <v>540</v>
      </c>
      <c r="E353" s="62"/>
      <c r="F353" s="63"/>
      <c r="G353" s="61">
        <f t="shared" ref="G353" si="466">G352*I352</f>
        <v>540</v>
      </c>
      <c r="H353" s="62"/>
      <c r="I353" s="63"/>
      <c r="J353" s="61">
        <f t="shared" ref="J353" si="467">J352*L352</f>
        <v>540</v>
      </c>
      <c r="K353" s="62"/>
      <c r="L353" s="63"/>
      <c r="M353" s="61">
        <f t="shared" ref="M353" si="468">M352*O352</f>
        <v>540</v>
      </c>
      <c r="N353" s="62"/>
      <c r="O353" s="63"/>
      <c r="S353" s="47" t="s">
        <v>117</v>
      </c>
      <c r="T353" s="6">
        <f t="shared" ref="T353:T354" si="469">SUM(D353:O353)</f>
        <v>2160</v>
      </c>
      <c r="U353" s="6"/>
      <c r="V353" s="6"/>
      <c r="W353" s="6"/>
      <c r="X353" s="6"/>
      <c r="Y353" s="46"/>
    </row>
    <row r="354" spans="1:25" ht="17" hidden="1" outlineLevel="1" thickBot="1" x14ac:dyDescent="0.25">
      <c r="A354" s="7" t="s">
        <v>110</v>
      </c>
      <c r="B354" s="7"/>
      <c r="C354" s="11"/>
      <c r="D354" s="61">
        <f>E352*F352</f>
        <v>540</v>
      </c>
      <c r="E354" s="62"/>
      <c r="F354" s="63"/>
      <c r="G354" s="61">
        <f t="shared" ref="G354" si="470">H352*I352</f>
        <v>540</v>
      </c>
      <c r="H354" s="62"/>
      <c r="I354" s="63"/>
      <c r="J354" s="61">
        <f t="shared" ref="J354" si="471">K352*L352</f>
        <v>540</v>
      </c>
      <c r="K354" s="62"/>
      <c r="L354" s="63"/>
      <c r="M354" s="61">
        <f t="shared" ref="M354" si="472">N352*O352</f>
        <v>540</v>
      </c>
      <c r="N354" s="62"/>
      <c r="O354" s="63"/>
      <c r="S354" s="47" t="s">
        <v>110</v>
      </c>
      <c r="T354" s="32">
        <f t="shared" si="469"/>
        <v>2160</v>
      </c>
      <c r="U354" s="6"/>
      <c r="V354" s="6"/>
      <c r="W354" s="6"/>
      <c r="X354" s="6"/>
      <c r="Y354" s="46"/>
    </row>
    <row r="355" spans="1:25" collapsed="1" x14ac:dyDescent="0.2">
      <c r="A355" s="2" t="s">
        <v>45</v>
      </c>
      <c r="B355" s="7" t="s">
        <v>105</v>
      </c>
      <c r="C355" s="11" t="s">
        <v>75</v>
      </c>
      <c r="D355" s="18">
        <v>10</v>
      </c>
      <c r="E355" s="18">
        <v>10</v>
      </c>
      <c r="F355" s="19">
        <v>10</v>
      </c>
      <c r="G355" s="22">
        <v>10</v>
      </c>
      <c r="H355" s="20">
        <v>10</v>
      </c>
      <c r="I355" s="21">
        <v>10</v>
      </c>
      <c r="J355" s="18">
        <v>10</v>
      </c>
      <c r="K355" s="18">
        <v>10</v>
      </c>
      <c r="L355" s="19">
        <v>10</v>
      </c>
      <c r="M355" s="21">
        <v>10</v>
      </c>
      <c r="N355" s="21">
        <v>10</v>
      </c>
      <c r="O355" s="22">
        <v>10</v>
      </c>
      <c r="S355" s="44" t="str">
        <f t="shared" ref="S355" si="473">C355</f>
        <v>McGill Crunch</v>
      </c>
      <c r="T355" s="6"/>
      <c r="U355" s="6"/>
      <c r="V355" s="6"/>
      <c r="W355" s="6"/>
      <c r="X355" s="6"/>
      <c r="Y355" s="46"/>
    </row>
    <row r="356" spans="1:25" ht="17" hidden="1" outlineLevel="1" thickBot="1" x14ac:dyDescent="0.25">
      <c r="A356" s="7" t="s">
        <v>117</v>
      </c>
      <c r="B356" s="7"/>
      <c r="C356" s="11"/>
      <c r="D356" s="61">
        <f>D355*F355</f>
        <v>100</v>
      </c>
      <c r="E356" s="62"/>
      <c r="F356" s="63"/>
      <c r="G356" s="61">
        <f t="shared" ref="G356" si="474">G355*I355</f>
        <v>100</v>
      </c>
      <c r="H356" s="62"/>
      <c r="I356" s="63"/>
      <c r="J356" s="61">
        <f t="shared" ref="J356" si="475">J355*L355</f>
        <v>100</v>
      </c>
      <c r="K356" s="62"/>
      <c r="L356" s="63"/>
      <c r="M356" s="61">
        <f t="shared" ref="M356" si="476">M355*O355</f>
        <v>100</v>
      </c>
      <c r="N356" s="62"/>
      <c r="O356" s="63"/>
      <c r="S356" s="47" t="s">
        <v>117</v>
      </c>
      <c r="T356" s="6">
        <f t="shared" ref="T356:T357" si="477">SUM(D356:O356)</f>
        <v>400</v>
      </c>
      <c r="U356" s="6"/>
      <c r="V356" s="6"/>
      <c r="W356" s="6"/>
      <c r="X356" s="6"/>
      <c r="Y356" s="46"/>
    </row>
    <row r="357" spans="1:25" ht="17" hidden="1" outlineLevel="1" thickBot="1" x14ac:dyDescent="0.25">
      <c r="A357" s="7" t="s">
        <v>110</v>
      </c>
      <c r="B357" s="7"/>
      <c r="C357" s="11"/>
      <c r="D357" s="61">
        <f>E355*F355</f>
        <v>100</v>
      </c>
      <c r="E357" s="62"/>
      <c r="F357" s="63"/>
      <c r="G357" s="61">
        <f t="shared" ref="G357" si="478">H355*I355</f>
        <v>100</v>
      </c>
      <c r="H357" s="62"/>
      <c r="I357" s="63"/>
      <c r="J357" s="61">
        <f t="shared" ref="J357" si="479">K355*L355</f>
        <v>100</v>
      </c>
      <c r="K357" s="62"/>
      <c r="L357" s="63"/>
      <c r="M357" s="61">
        <f t="shared" ref="M357" si="480">N355*O355</f>
        <v>100</v>
      </c>
      <c r="N357" s="62"/>
      <c r="O357" s="63"/>
      <c r="S357" s="47" t="s">
        <v>110</v>
      </c>
      <c r="T357" s="32">
        <f t="shared" si="477"/>
        <v>400</v>
      </c>
      <c r="U357" s="6"/>
      <c r="V357" s="6"/>
      <c r="W357" s="6"/>
      <c r="X357" s="6"/>
      <c r="Y357" s="46"/>
    </row>
    <row r="358" spans="1:25" collapsed="1" x14ac:dyDescent="0.2">
      <c r="A358" s="2" t="s">
        <v>69</v>
      </c>
      <c r="B358" s="7" t="s">
        <v>106</v>
      </c>
      <c r="C358" s="11" t="s">
        <v>82</v>
      </c>
      <c r="D358" s="18">
        <v>6</v>
      </c>
      <c r="E358" s="18">
        <v>6</v>
      </c>
      <c r="F358" s="19">
        <v>200</v>
      </c>
      <c r="G358" s="22">
        <v>6</v>
      </c>
      <c r="H358" s="20">
        <v>6</v>
      </c>
      <c r="I358" s="21">
        <v>200</v>
      </c>
      <c r="J358" s="18">
        <v>6</v>
      </c>
      <c r="K358" s="18">
        <v>6</v>
      </c>
      <c r="L358" s="19">
        <v>200</v>
      </c>
      <c r="M358" s="21">
        <v>6</v>
      </c>
      <c r="N358" s="21">
        <v>6</v>
      </c>
      <c r="O358" s="22">
        <v>200</v>
      </c>
      <c r="S358" s="44" t="str">
        <f t="shared" ref="S358" si="481">C358</f>
        <v>Hip Thrust</v>
      </c>
      <c r="T358" s="6"/>
      <c r="U358" s="6"/>
      <c r="V358" s="6"/>
      <c r="W358" s="6"/>
      <c r="X358" s="6"/>
      <c r="Y358" s="46"/>
    </row>
    <row r="359" spans="1:25" ht="17" hidden="1" outlineLevel="1" thickBot="1" x14ac:dyDescent="0.25">
      <c r="A359" s="7" t="s">
        <v>117</v>
      </c>
      <c r="B359" s="7"/>
      <c r="C359" s="11"/>
      <c r="D359" s="61">
        <f>D358*F358</f>
        <v>1200</v>
      </c>
      <c r="E359" s="62"/>
      <c r="F359" s="63"/>
      <c r="G359" s="61">
        <f t="shared" ref="G359" si="482">G358*I358</f>
        <v>1200</v>
      </c>
      <c r="H359" s="62"/>
      <c r="I359" s="63"/>
      <c r="J359" s="61">
        <f t="shared" ref="J359" si="483">J358*L358</f>
        <v>1200</v>
      </c>
      <c r="K359" s="62"/>
      <c r="L359" s="63"/>
      <c r="M359" s="61">
        <f t="shared" ref="M359" si="484">M358*O358</f>
        <v>1200</v>
      </c>
      <c r="N359" s="62"/>
      <c r="O359" s="63"/>
      <c r="S359" s="47" t="s">
        <v>117</v>
      </c>
      <c r="T359" s="6">
        <f t="shared" ref="T359:T360" si="485">SUM(D359:O359)</f>
        <v>4800</v>
      </c>
      <c r="U359" s="6"/>
      <c r="V359" s="6"/>
      <c r="W359" s="6"/>
      <c r="X359" s="6"/>
      <c r="Y359" s="46"/>
    </row>
    <row r="360" spans="1:25" ht="17" hidden="1" outlineLevel="1" thickBot="1" x14ac:dyDescent="0.25">
      <c r="A360" s="7" t="s">
        <v>110</v>
      </c>
      <c r="B360" s="7"/>
      <c r="C360" s="11"/>
      <c r="D360" s="61">
        <f>E358*F358</f>
        <v>1200</v>
      </c>
      <c r="E360" s="62"/>
      <c r="F360" s="63"/>
      <c r="G360" s="61">
        <f t="shared" ref="G360" si="486">H358*I358</f>
        <v>1200</v>
      </c>
      <c r="H360" s="62"/>
      <c r="I360" s="63"/>
      <c r="J360" s="61">
        <f t="shared" ref="J360" si="487">K358*L358</f>
        <v>1200</v>
      </c>
      <c r="K360" s="62"/>
      <c r="L360" s="63"/>
      <c r="M360" s="61">
        <f t="shared" ref="M360" si="488">N358*O358</f>
        <v>1200</v>
      </c>
      <c r="N360" s="62"/>
      <c r="O360" s="63"/>
      <c r="S360" s="47" t="s">
        <v>110</v>
      </c>
      <c r="T360" s="32">
        <f t="shared" si="485"/>
        <v>4800</v>
      </c>
      <c r="U360" s="6"/>
      <c r="V360" s="6"/>
      <c r="W360" s="6"/>
      <c r="X360" s="6"/>
      <c r="Y360" s="46"/>
    </row>
    <row r="361" spans="1:25" collapsed="1" x14ac:dyDescent="0.2">
      <c r="A361" s="2" t="s">
        <v>45</v>
      </c>
      <c r="B361" s="7" t="s">
        <v>107</v>
      </c>
      <c r="C361" s="9" t="s">
        <v>76</v>
      </c>
      <c r="D361" s="18">
        <v>10</v>
      </c>
      <c r="E361" s="18">
        <v>10</v>
      </c>
      <c r="F361" s="19">
        <v>5</v>
      </c>
      <c r="G361" s="27">
        <v>10</v>
      </c>
      <c r="H361" s="25">
        <v>10</v>
      </c>
      <c r="I361" s="26">
        <v>5</v>
      </c>
      <c r="J361" s="23">
        <v>10</v>
      </c>
      <c r="K361" s="23">
        <v>10</v>
      </c>
      <c r="L361" s="24">
        <v>5</v>
      </c>
      <c r="M361" s="26">
        <v>10</v>
      </c>
      <c r="N361" s="26">
        <v>10</v>
      </c>
      <c r="O361" s="27">
        <v>5</v>
      </c>
      <c r="S361" s="44" t="str">
        <f t="shared" ref="S361" si="489">C361</f>
        <v>Deadbug</v>
      </c>
      <c r="T361" s="6"/>
      <c r="U361" s="6"/>
      <c r="V361" s="6"/>
      <c r="W361" s="6"/>
      <c r="X361" s="6"/>
      <c r="Y361" s="46"/>
    </row>
    <row r="362" spans="1:25" ht="17" hidden="1" outlineLevel="1" thickBot="1" x14ac:dyDescent="0.25">
      <c r="A362" s="7" t="s">
        <v>117</v>
      </c>
      <c r="D362" s="58">
        <f>D361*F361</f>
        <v>50</v>
      </c>
      <c r="E362" s="59"/>
      <c r="F362" s="60"/>
      <c r="G362" s="58">
        <f t="shared" ref="G362" si="490">G361*I361</f>
        <v>50</v>
      </c>
      <c r="H362" s="59"/>
      <c r="I362" s="60"/>
      <c r="J362" s="58">
        <f t="shared" ref="J362" si="491">J361*L361</f>
        <v>50</v>
      </c>
      <c r="K362" s="59"/>
      <c r="L362" s="60"/>
      <c r="M362" s="58">
        <f t="shared" ref="M362" si="492">M361*O361</f>
        <v>50</v>
      </c>
      <c r="N362" s="59"/>
      <c r="O362" s="60"/>
      <c r="S362" s="47" t="s">
        <v>117</v>
      </c>
      <c r="T362" s="6">
        <f t="shared" ref="T362:T363" si="493">SUM(D362:O362)</f>
        <v>200</v>
      </c>
      <c r="U362" s="6"/>
      <c r="V362" s="6"/>
      <c r="W362" s="6"/>
      <c r="X362" s="6"/>
      <c r="Y362" s="46"/>
    </row>
    <row r="363" spans="1:25" ht="17" hidden="1" outlineLevel="1" thickBot="1" x14ac:dyDescent="0.25">
      <c r="A363" s="7" t="s">
        <v>110</v>
      </c>
      <c r="D363" s="58">
        <f>E361*F361</f>
        <v>50</v>
      </c>
      <c r="E363" s="59"/>
      <c r="F363" s="60"/>
      <c r="G363" s="58">
        <f t="shared" ref="G363" si="494">H361*I361</f>
        <v>50</v>
      </c>
      <c r="H363" s="59"/>
      <c r="I363" s="60"/>
      <c r="J363" s="58">
        <f t="shared" ref="J363" si="495">K361*L361</f>
        <v>50</v>
      </c>
      <c r="K363" s="59"/>
      <c r="L363" s="60"/>
      <c r="M363" s="58">
        <f t="shared" ref="M363" si="496">N361*O361</f>
        <v>50</v>
      </c>
      <c r="N363" s="59"/>
      <c r="O363" s="60"/>
      <c r="S363" s="47" t="s">
        <v>110</v>
      </c>
      <c r="T363" s="32">
        <f t="shared" si="493"/>
        <v>200</v>
      </c>
      <c r="U363" s="6"/>
      <c r="V363" s="6"/>
      <c r="W363" s="6"/>
      <c r="X363" s="6"/>
      <c r="Y363" s="46"/>
    </row>
    <row r="364" spans="1:25" ht="17" collapsed="1" thickBot="1" x14ac:dyDescent="0.25">
      <c r="S364" s="11"/>
      <c r="T364" s="6"/>
      <c r="U364" s="6"/>
      <c r="V364" s="57" t="s">
        <v>118</v>
      </c>
      <c r="W364" s="3" t="s">
        <v>117</v>
      </c>
      <c r="X364" s="6">
        <f t="shared" ref="X364:X365" si="497">SUM(T344+T347+T350+T353+T356+T359+T362)</f>
        <v>14804</v>
      </c>
      <c r="Y364" s="46"/>
    </row>
    <row r="365" spans="1:25" ht="17" thickBot="1" x14ac:dyDescent="0.25">
      <c r="A365" s="2"/>
      <c r="B365" s="2"/>
      <c r="S365" s="11"/>
      <c r="T365" s="6"/>
      <c r="U365" s="6"/>
      <c r="V365" s="57"/>
      <c r="W365" s="3" t="s">
        <v>110</v>
      </c>
      <c r="X365" s="32">
        <f t="shared" si="497"/>
        <v>14946</v>
      </c>
      <c r="Y365" s="46"/>
    </row>
    <row r="366" spans="1:25" x14ac:dyDescent="0.2">
      <c r="S366" s="11"/>
      <c r="T366" s="6"/>
      <c r="U366" s="6"/>
      <c r="V366" s="6"/>
      <c r="W366" s="6"/>
      <c r="X366" s="6"/>
      <c r="Y366" s="46"/>
    </row>
    <row r="367" spans="1:25" ht="17" thickBot="1" x14ac:dyDescent="0.25">
      <c r="S367" s="11"/>
      <c r="T367" s="6"/>
      <c r="U367" s="6"/>
      <c r="V367" s="67" t="s">
        <v>157</v>
      </c>
      <c r="W367" s="3" t="s">
        <v>156</v>
      </c>
      <c r="X367" s="6">
        <f>SUM(X310+X337+X364)</f>
        <v>39892</v>
      </c>
      <c r="Y367" s="46"/>
    </row>
    <row r="368" spans="1:25" ht="17" thickBot="1" x14ac:dyDescent="0.25">
      <c r="S368" s="11"/>
      <c r="T368" s="6"/>
      <c r="U368" s="6"/>
      <c r="V368" s="67"/>
      <c r="W368" s="3" t="s">
        <v>110</v>
      </c>
      <c r="X368" s="32">
        <f>SUM(X311+X338+X365)</f>
        <v>40034</v>
      </c>
      <c r="Y368" s="46"/>
    </row>
    <row r="369" spans="1:2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9"/>
      <c r="T369" s="48"/>
      <c r="U369" s="48"/>
      <c r="V369" s="48"/>
      <c r="W369" s="48"/>
      <c r="X369" s="48"/>
      <c r="Y369" s="49"/>
    </row>
    <row r="371" spans="1:25" x14ac:dyDescent="0.2">
      <c r="L371" s="31" t="s">
        <v>29</v>
      </c>
      <c r="M371" t="s">
        <v>115</v>
      </c>
    </row>
    <row r="372" spans="1:25" x14ac:dyDescent="0.2">
      <c r="L372" s="31"/>
    </row>
    <row r="373" spans="1:25" x14ac:dyDescent="0.2">
      <c r="L373" s="31" t="s">
        <v>30</v>
      </c>
      <c r="M373" t="s">
        <v>116</v>
      </c>
    </row>
    <row r="374" spans="1:25" x14ac:dyDescent="0.2">
      <c r="L374" s="31" t="s">
        <v>31</v>
      </c>
      <c r="M374">
        <v>5</v>
      </c>
      <c r="N374" s="2" t="s">
        <v>135</v>
      </c>
    </row>
    <row r="375" spans="1:25" x14ac:dyDescent="0.2">
      <c r="L375" s="7"/>
    </row>
    <row r="376" spans="1:25" x14ac:dyDescent="0.2">
      <c r="L376" s="7"/>
    </row>
    <row r="377" spans="1:25" x14ac:dyDescent="0.2">
      <c r="L377" s="7"/>
    </row>
    <row r="378" spans="1:25" x14ac:dyDescent="0.2">
      <c r="L378" s="7"/>
      <c r="S378" s="50"/>
      <c r="T378" s="42"/>
      <c r="U378" s="42"/>
      <c r="V378" s="42"/>
      <c r="W378" s="42"/>
      <c r="X378" s="42"/>
      <c r="Y378" s="43"/>
    </row>
    <row r="379" spans="1:25" x14ac:dyDescent="0.2">
      <c r="C379" t="s">
        <v>128</v>
      </c>
      <c r="P379" s="6"/>
      <c r="Q379" s="6"/>
      <c r="S379" s="44"/>
      <c r="T379" s="3"/>
      <c r="U379" s="3"/>
      <c r="V379" s="3"/>
      <c r="W379" s="3"/>
      <c r="X379" s="6"/>
      <c r="Y379" s="46"/>
    </row>
    <row r="380" spans="1:25" x14ac:dyDescent="0.2">
      <c r="C380" s="12"/>
      <c r="D380" s="68" t="s">
        <v>2</v>
      </c>
      <c r="E380" s="69"/>
      <c r="F380" s="70"/>
      <c r="G380" s="71" t="s">
        <v>3</v>
      </c>
      <c r="H380" s="71"/>
      <c r="I380" s="71"/>
      <c r="J380" s="68" t="s">
        <v>4</v>
      </c>
      <c r="K380" s="69"/>
      <c r="L380" s="70"/>
      <c r="M380" s="72" t="s">
        <v>5</v>
      </c>
      <c r="N380" s="71"/>
      <c r="O380" s="73"/>
      <c r="P380" s="75"/>
      <c r="Q380" s="75"/>
      <c r="S380" s="44"/>
      <c r="T380" s="45" t="s">
        <v>7</v>
      </c>
      <c r="U380" s="45"/>
      <c r="V380" s="75"/>
      <c r="W380" s="75"/>
      <c r="X380" s="6"/>
      <c r="Y380" s="46"/>
    </row>
    <row r="381" spans="1:25" x14ac:dyDescent="0.2">
      <c r="C381" s="10" t="s">
        <v>0</v>
      </c>
      <c r="D381" s="28" t="s">
        <v>8</v>
      </c>
      <c r="E381" s="28" t="s">
        <v>108</v>
      </c>
      <c r="F381" s="14" t="s">
        <v>1</v>
      </c>
      <c r="G381" s="15" t="s">
        <v>8</v>
      </c>
      <c r="H381" s="16" t="s">
        <v>108</v>
      </c>
      <c r="I381" s="29" t="s">
        <v>1</v>
      </c>
      <c r="J381" s="13" t="s">
        <v>8</v>
      </c>
      <c r="K381" s="28" t="s">
        <v>108</v>
      </c>
      <c r="L381" s="28" t="s">
        <v>1</v>
      </c>
      <c r="M381" s="29" t="s">
        <v>8</v>
      </c>
      <c r="N381" s="29" t="s">
        <v>108</v>
      </c>
      <c r="O381" s="17" t="s">
        <v>1</v>
      </c>
      <c r="P381" s="3"/>
      <c r="Q381" s="5"/>
      <c r="S381" s="51" t="s">
        <v>0</v>
      </c>
      <c r="T381" s="3"/>
      <c r="U381" s="8"/>
      <c r="V381" s="8"/>
      <c r="W381" s="8"/>
      <c r="X381" s="6"/>
      <c r="Y381" s="46"/>
    </row>
    <row r="382" spans="1:25" x14ac:dyDescent="0.2">
      <c r="A382" s="2" t="s">
        <v>32</v>
      </c>
      <c r="B382" s="7">
        <v>1</v>
      </c>
      <c r="C382" s="11" t="s">
        <v>6</v>
      </c>
      <c r="D382" s="18">
        <v>6</v>
      </c>
      <c r="E382" s="18">
        <v>6</v>
      </c>
      <c r="F382" s="19">
        <v>100</v>
      </c>
      <c r="G382" s="22">
        <v>6</v>
      </c>
      <c r="H382" s="20">
        <v>6</v>
      </c>
      <c r="I382" s="21">
        <v>100</v>
      </c>
      <c r="J382" s="18">
        <v>6</v>
      </c>
      <c r="K382" s="18">
        <v>6</v>
      </c>
      <c r="L382" s="19">
        <v>100</v>
      </c>
      <c r="M382" s="21">
        <v>6</v>
      </c>
      <c r="N382" s="21">
        <v>6</v>
      </c>
      <c r="O382" s="22">
        <v>100</v>
      </c>
      <c r="P382" s="6"/>
      <c r="Q382" s="4"/>
      <c r="S382" s="44" t="str">
        <f>C382</f>
        <v>Back Squat</v>
      </c>
      <c r="T382" s="6"/>
      <c r="U382" s="6"/>
      <c r="V382" s="6"/>
      <c r="W382" s="6"/>
      <c r="X382" s="6"/>
      <c r="Y382" s="46"/>
    </row>
    <row r="383" spans="1:25" ht="17" hidden="1" outlineLevel="1" thickBot="1" x14ac:dyDescent="0.25">
      <c r="A383" s="7" t="s">
        <v>117</v>
      </c>
      <c r="B383" s="7"/>
      <c r="C383" s="11"/>
      <c r="D383" s="61">
        <f>D382*F382</f>
        <v>600</v>
      </c>
      <c r="E383" s="62"/>
      <c r="F383" s="63"/>
      <c r="G383" s="61">
        <f>G382*I382</f>
        <v>600</v>
      </c>
      <c r="H383" s="62"/>
      <c r="I383" s="63"/>
      <c r="J383" s="61">
        <f>J382*L382</f>
        <v>600</v>
      </c>
      <c r="K383" s="62"/>
      <c r="L383" s="63"/>
      <c r="M383" s="58">
        <f>M382*O382</f>
        <v>600</v>
      </c>
      <c r="N383" s="59"/>
      <c r="O383" s="60"/>
      <c r="P383" s="6"/>
      <c r="Q383" s="4"/>
      <c r="R383" s="2"/>
      <c r="S383" s="47" t="s">
        <v>117</v>
      </c>
      <c r="T383" s="6">
        <f>SUM(D383:O383)</f>
        <v>2400</v>
      </c>
      <c r="U383" s="6"/>
      <c r="V383" s="6"/>
      <c r="W383" s="6"/>
      <c r="X383" s="6"/>
      <c r="Y383" s="46"/>
    </row>
    <row r="384" spans="1:25" ht="17" hidden="1" outlineLevel="1" thickBot="1" x14ac:dyDescent="0.25">
      <c r="A384" s="7" t="s">
        <v>110</v>
      </c>
      <c r="B384" s="7"/>
      <c r="C384" s="11"/>
      <c r="D384" s="64">
        <f>E382*F382</f>
        <v>600</v>
      </c>
      <c r="E384" s="65"/>
      <c r="F384" s="66"/>
      <c r="G384" s="61">
        <f>H382*I382</f>
        <v>600</v>
      </c>
      <c r="H384" s="62"/>
      <c r="I384" s="63"/>
      <c r="J384" s="61">
        <f>K382*L382</f>
        <v>600</v>
      </c>
      <c r="K384" s="62"/>
      <c r="L384" s="63"/>
      <c r="M384" s="58">
        <f>N382*O382</f>
        <v>600</v>
      </c>
      <c r="N384" s="59"/>
      <c r="O384" s="60"/>
      <c r="P384" s="6"/>
      <c r="Q384" s="4"/>
      <c r="R384" s="2"/>
      <c r="S384" s="47" t="s">
        <v>110</v>
      </c>
      <c r="T384" s="32">
        <f t="shared" ref="T384" si="498">SUM(D384:O384)</f>
        <v>2400</v>
      </c>
      <c r="U384" s="6"/>
      <c r="V384" s="6"/>
      <c r="W384" s="6"/>
      <c r="X384" s="6"/>
      <c r="Y384" s="46"/>
    </row>
    <row r="385" spans="1:25" collapsed="1" x14ac:dyDescent="0.2">
      <c r="A385" s="2" t="s">
        <v>43</v>
      </c>
      <c r="B385" s="7" t="s">
        <v>111</v>
      </c>
      <c r="C385" s="11" t="s">
        <v>37</v>
      </c>
      <c r="D385" s="18">
        <v>8</v>
      </c>
      <c r="E385" s="18">
        <v>8</v>
      </c>
      <c r="F385" s="19">
        <v>80</v>
      </c>
      <c r="G385" s="22">
        <v>8</v>
      </c>
      <c r="H385" s="20">
        <v>8</v>
      </c>
      <c r="I385" s="21">
        <v>80</v>
      </c>
      <c r="J385" s="18">
        <v>8</v>
      </c>
      <c r="K385" s="18">
        <v>8</v>
      </c>
      <c r="L385" s="19">
        <v>80</v>
      </c>
      <c r="M385" s="21">
        <v>8</v>
      </c>
      <c r="N385" s="21">
        <v>8</v>
      </c>
      <c r="O385" s="22">
        <v>80</v>
      </c>
      <c r="P385" s="6"/>
      <c r="Q385" s="4"/>
      <c r="S385" s="44" t="str">
        <f t="shared" ref="S385" si="499">C385</f>
        <v>Bench Press</v>
      </c>
      <c r="T385" s="6"/>
      <c r="U385" s="6"/>
      <c r="V385" s="6"/>
      <c r="W385" s="6"/>
      <c r="X385" s="6"/>
      <c r="Y385" s="46"/>
    </row>
    <row r="386" spans="1:25" ht="17" hidden="1" outlineLevel="1" thickBot="1" x14ac:dyDescent="0.25">
      <c r="A386" s="7" t="s">
        <v>117</v>
      </c>
      <c r="B386" s="7"/>
      <c r="C386" s="11"/>
      <c r="D386" s="61">
        <f>D385*F385</f>
        <v>640</v>
      </c>
      <c r="E386" s="62"/>
      <c r="F386" s="63"/>
      <c r="G386" s="61">
        <f>G385*I385</f>
        <v>640</v>
      </c>
      <c r="H386" s="62"/>
      <c r="I386" s="63"/>
      <c r="J386" s="61">
        <f>J385*L385</f>
        <v>640</v>
      </c>
      <c r="K386" s="62"/>
      <c r="L386" s="63"/>
      <c r="M386" s="61">
        <f>M385*O385</f>
        <v>640</v>
      </c>
      <c r="N386" s="62"/>
      <c r="O386" s="63"/>
      <c r="P386" s="6"/>
      <c r="Q386" s="4"/>
      <c r="S386" s="47" t="s">
        <v>117</v>
      </c>
      <c r="T386" s="6">
        <f t="shared" ref="T386:T387" si="500">SUM(D386:O386)</f>
        <v>2560</v>
      </c>
      <c r="U386" s="6"/>
      <c r="V386" s="6"/>
      <c r="W386" s="6"/>
      <c r="X386" s="6"/>
      <c r="Y386" s="46"/>
    </row>
    <row r="387" spans="1:25" ht="17" hidden="1" outlineLevel="1" thickBot="1" x14ac:dyDescent="0.25">
      <c r="A387" s="7" t="s">
        <v>110</v>
      </c>
      <c r="B387" s="7"/>
      <c r="C387" s="11"/>
      <c r="D387" s="61">
        <f>E385*F385</f>
        <v>640</v>
      </c>
      <c r="E387" s="62"/>
      <c r="F387" s="63"/>
      <c r="G387" s="61">
        <f>H385*I385</f>
        <v>640</v>
      </c>
      <c r="H387" s="62"/>
      <c r="I387" s="63"/>
      <c r="J387" s="61">
        <f>K385*L385</f>
        <v>640</v>
      </c>
      <c r="K387" s="62"/>
      <c r="L387" s="63"/>
      <c r="M387" s="61">
        <f>N385*O385</f>
        <v>640</v>
      </c>
      <c r="N387" s="62"/>
      <c r="O387" s="63"/>
      <c r="P387" s="6"/>
      <c r="Q387" s="4"/>
      <c r="S387" s="47" t="s">
        <v>110</v>
      </c>
      <c r="T387" s="32">
        <f t="shared" si="500"/>
        <v>2560</v>
      </c>
      <c r="U387" s="6"/>
      <c r="V387" s="6"/>
      <c r="W387" s="6"/>
      <c r="X387" s="6"/>
      <c r="Y387" s="46"/>
    </row>
    <row r="388" spans="1:25" collapsed="1" x14ac:dyDescent="0.2">
      <c r="A388" s="2" t="s">
        <v>70</v>
      </c>
      <c r="B388" s="7" t="s">
        <v>112</v>
      </c>
      <c r="C388" s="11" t="s">
        <v>71</v>
      </c>
      <c r="D388" s="18">
        <v>15</v>
      </c>
      <c r="E388" s="18">
        <v>15</v>
      </c>
      <c r="F388" s="19">
        <v>5</v>
      </c>
      <c r="G388" s="22">
        <v>15</v>
      </c>
      <c r="H388" s="20">
        <v>15</v>
      </c>
      <c r="I388" s="21">
        <v>5</v>
      </c>
      <c r="J388" s="18">
        <v>15</v>
      </c>
      <c r="K388" s="18">
        <v>15</v>
      </c>
      <c r="L388" s="19">
        <v>5</v>
      </c>
      <c r="M388" s="21">
        <v>15</v>
      </c>
      <c r="N388" s="21">
        <v>15</v>
      </c>
      <c r="O388" s="22">
        <v>5</v>
      </c>
      <c r="P388" s="6"/>
      <c r="Q388" s="4"/>
      <c r="S388" s="44" t="str">
        <f t="shared" ref="S388" si="501">C388</f>
        <v>Prone Raise</v>
      </c>
      <c r="T388" s="6"/>
      <c r="U388" s="6"/>
      <c r="V388" s="6"/>
      <c r="W388" s="6"/>
      <c r="X388" s="6"/>
      <c r="Y388" s="46"/>
    </row>
    <row r="389" spans="1:25" ht="17" hidden="1" outlineLevel="1" thickBot="1" x14ac:dyDescent="0.25">
      <c r="A389" s="7" t="s">
        <v>117</v>
      </c>
      <c r="B389" s="7"/>
      <c r="C389" s="11"/>
      <c r="D389" s="61">
        <f>D388*F388</f>
        <v>75</v>
      </c>
      <c r="E389" s="62"/>
      <c r="F389" s="63"/>
      <c r="G389" s="61">
        <f t="shared" ref="G389" si="502">G388*I388</f>
        <v>75</v>
      </c>
      <c r="H389" s="62"/>
      <c r="I389" s="63"/>
      <c r="J389" s="61">
        <f t="shared" ref="J389" si="503">J388*L388</f>
        <v>75</v>
      </c>
      <c r="K389" s="62"/>
      <c r="L389" s="63"/>
      <c r="M389" s="61">
        <f t="shared" ref="M389" si="504">M388*O388</f>
        <v>75</v>
      </c>
      <c r="N389" s="62"/>
      <c r="O389" s="63"/>
      <c r="P389" s="6"/>
      <c r="Q389" s="4"/>
      <c r="S389" s="47" t="s">
        <v>117</v>
      </c>
      <c r="T389" s="6">
        <f t="shared" ref="T389:T390" si="505">SUM(D389:O389)</f>
        <v>300</v>
      </c>
      <c r="U389" s="6"/>
      <c r="V389" s="6"/>
      <c r="W389" s="6"/>
      <c r="X389" s="6"/>
      <c r="Y389" s="46"/>
    </row>
    <row r="390" spans="1:25" ht="17" hidden="1" outlineLevel="1" thickBot="1" x14ac:dyDescent="0.25">
      <c r="A390" s="7" t="s">
        <v>110</v>
      </c>
      <c r="B390" s="7"/>
      <c r="C390" s="11"/>
      <c r="D390" s="61">
        <f>E388*F388</f>
        <v>75</v>
      </c>
      <c r="E390" s="62"/>
      <c r="F390" s="63"/>
      <c r="G390" s="61">
        <f t="shared" ref="G390" si="506">H388*I388</f>
        <v>75</v>
      </c>
      <c r="H390" s="62"/>
      <c r="I390" s="63"/>
      <c r="J390" s="61">
        <f t="shared" ref="J390" si="507">K388*L388</f>
        <v>75</v>
      </c>
      <c r="K390" s="62"/>
      <c r="L390" s="63"/>
      <c r="M390" s="61">
        <f t="shared" ref="M390" si="508">N388*O388</f>
        <v>75</v>
      </c>
      <c r="N390" s="62"/>
      <c r="O390" s="63"/>
      <c r="P390" s="6"/>
      <c r="Q390" s="4"/>
      <c r="S390" s="47" t="s">
        <v>110</v>
      </c>
      <c r="T390" s="32">
        <f t="shared" si="505"/>
        <v>300</v>
      </c>
      <c r="U390" s="6"/>
      <c r="V390" s="6"/>
      <c r="W390" s="6"/>
      <c r="X390" s="6"/>
      <c r="Y390" s="46"/>
    </row>
    <row r="391" spans="1:25" collapsed="1" x14ac:dyDescent="0.2">
      <c r="A391" s="2" t="s">
        <v>44</v>
      </c>
      <c r="B391" s="7" t="s">
        <v>104</v>
      </c>
      <c r="C391" s="11" t="s">
        <v>38</v>
      </c>
      <c r="D391" s="18">
        <v>6</v>
      </c>
      <c r="E391" s="18">
        <v>6</v>
      </c>
      <c r="F391" s="19">
        <v>60</v>
      </c>
      <c r="G391" s="22">
        <v>6</v>
      </c>
      <c r="H391" s="20">
        <v>6</v>
      </c>
      <c r="I391" s="21">
        <v>60</v>
      </c>
      <c r="J391" s="18">
        <v>6</v>
      </c>
      <c r="K391" s="18">
        <v>6</v>
      </c>
      <c r="L391" s="19">
        <v>60</v>
      </c>
      <c r="M391" s="21">
        <v>6</v>
      </c>
      <c r="N391" s="21">
        <v>6</v>
      </c>
      <c r="O391" s="22">
        <v>60</v>
      </c>
      <c r="P391" s="6"/>
      <c r="Q391" s="4"/>
      <c r="S391" s="44" t="str">
        <f t="shared" ref="S391" si="509">C391</f>
        <v>Bench Pull</v>
      </c>
      <c r="T391" s="6"/>
      <c r="U391" s="6"/>
      <c r="V391" s="6"/>
      <c r="W391" s="6"/>
      <c r="X391" s="6"/>
      <c r="Y391" s="46"/>
    </row>
    <row r="392" spans="1:25" ht="17" hidden="1" outlineLevel="1" thickBot="1" x14ac:dyDescent="0.25">
      <c r="A392" s="7" t="s">
        <v>117</v>
      </c>
      <c r="B392" s="7"/>
      <c r="C392" s="11"/>
      <c r="D392" s="61">
        <f>D391*F391</f>
        <v>360</v>
      </c>
      <c r="E392" s="62"/>
      <c r="F392" s="63"/>
      <c r="G392" s="61">
        <f t="shared" ref="G392" si="510">G391*I391</f>
        <v>360</v>
      </c>
      <c r="H392" s="62"/>
      <c r="I392" s="63"/>
      <c r="J392" s="61">
        <f t="shared" ref="J392" si="511">J391*L391</f>
        <v>360</v>
      </c>
      <c r="K392" s="62"/>
      <c r="L392" s="63"/>
      <c r="M392" s="61">
        <f t="shared" ref="M392" si="512">M391*O391</f>
        <v>360</v>
      </c>
      <c r="N392" s="62"/>
      <c r="O392" s="63"/>
      <c r="P392" s="6"/>
      <c r="Q392" s="4"/>
      <c r="S392" s="47" t="s">
        <v>117</v>
      </c>
      <c r="T392" s="6">
        <f t="shared" ref="T392:T393" si="513">SUM(D392:O392)</f>
        <v>1440</v>
      </c>
      <c r="U392" s="6"/>
      <c r="V392" s="6"/>
      <c r="W392" s="6"/>
      <c r="X392" s="6"/>
      <c r="Y392" s="46"/>
    </row>
    <row r="393" spans="1:25" ht="17" hidden="1" outlineLevel="1" thickBot="1" x14ac:dyDescent="0.25">
      <c r="A393" s="7" t="s">
        <v>110</v>
      </c>
      <c r="B393" s="7"/>
      <c r="C393" s="11"/>
      <c r="D393" s="61">
        <f>E391*F391</f>
        <v>360</v>
      </c>
      <c r="E393" s="62"/>
      <c r="F393" s="63"/>
      <c r="G393" s="61">
        <f t="shared" ref="G393" si="514">H391*I391</f>
        <v>360</v>
      </c>
      <c r="H393" s="62"/>
      <c r="I393" s="63"/>
      <c r="J393" s="61">
        <f t="shared" ref="J393" si="515">K391*L391</f>
        <v>360</v>
      </c>
      <c r="K393" s="62"/>
      <c r="L393" s="63"/>
      <c r="M393" s="61">
        <f t="shared" ref="M393" si="516">N391*O391</f>
        <v>360</v>
      </c>
      <c r="N393" s="62"/>
      <c r="O393" s="63"/>
      <c r="P393" s="6"/>
      <c r="Q393" s="4"/>
      <c r="S393" s="47" t="s">
        <v>110</v>
      </c>
      <c r="T393" s="32">
        <f t="shared" si="513"/>
        <v>1440</v>
      </c>
      <c r="U393" s="6"/>
      <c r="V393" s="6"/>
      <c r="W393" s="6"/>
      <c r="X393" s="6"/>
      <c r="Y393" s="46"/>
    </row>
    <row r="394" spans="1:25" collapsed="1" x14ac:dyDescent="0.2">
      <c r="A394" s="2" t="s">
        <v>45</v>
      </c>
      <c r="B394" s="7" t="s">
        <v>105</v>
      </c>
      <c r="C394" s="11" t="s">
        <v>75</v>
      </c>
      <c r="D394" s="18">
        <v>10</v>
      </c>
      <c r="E394" s="18">
        <v>10</v>
      </c>
      <c r="F394" s="19">
        <v>10</v>
      </c>
      <c r="G394" s="22">
        <v>10</v>
      </c>
      <c r="H394" s="20">
        <v>10</v>
      </c>
      <c r="I394" s="21">
        <v>10</v>
      </c>
      <c r="J394" s="18">
        <v>10</v>
      </c>
      <c r="K394" s="18">
        <v>10</v>
      </c>
      <c r="L394" s="19">
        <v>10</v>
      </c>
      <c r="M394" s="21">
        <v>10</v>
      </c>
      <c r="N394" s="21">
        <v>10</v>
      </c>
      <c r="O394" s="22">
        <v>10</v>
      </c>
      <c r="P394" s="6"/>
      <c r="Q394" s="4"/>
      <c r="S394" s="44" t="str">
        <f t="shared" ref="S394" si="517">C394</f>
        <v>McGill Crunch</v>
      </c>
      <c r="T394" s="6"/>
      <c r="U394" s="6"/>
      <c r="V394" s="6"/>
      <c r="W394" s="6"/>
      <c r="X394" s="6"/>
      <c r="Y394" s="46"/>
    </row>
    <row r="395" spans="1:25" ht="17" hidden="1" outlineLevel="1" thickBot="1" x14ac:dyDescent="0.25">
      <c r="A395" s="7" t="s">
        <v>117</v>
      </c>
      <c r="B395" s="7"/>
      <c r="C395" s="11"/>
      <c r="D395" s="61">
        <f>D394*F394</f>
        <v>100</v>
      </c>
      <c r="E395" s="62"/>
      <c r="F395" s="63"/>
      <c r="G395" s="61">
        <f t="shared" ref="G395" si="518">G394*I394</f>
        <v>100</v>
      </c>
      <c r="H395" s="62"/>
      <c r="I395" s="63"/>
      <c r="J395" s="61">
        <f t="shared" ref="J395" si="519">J394*L394</f>
        <v>100</v>
      </c>
      <c r="K395" s="62"/>
      <c r="L395" s="63"/>
      <c r="M395" s="61">
        <f t="shared" ref="M395" si="520">M394*O394</f>
        <v>100</v>
      </c>
      <c r="N395" s="62"/>
      <c r="O395" s="63"/>
      <c r="P395" s="6"/>
      <c r="Q395" s="4"/>
      <c r="S395" s="47" t="s">
        <v>117</v>
      </c>
      <c r="T395" s="6">
        <f t="shared" ref="T395:T396" si="521">SUM(D395:O395)</f>
        <v>400</v>
      </c>
      <c r="U395" s="6"/>
      <c r="V395" s="6"/>
      <c r="W395" s="6"/>
      <c r="X395" s="6"/>
      <c r="Y395" s="46"/>
    </row>
    <row r="396" spans="1:25" ht="17" hidden="1" outlineLevel="1" thickBot="1" x14ac:dyDescent="0.25">
      <c r="A396" s="7" t="s">
        <v>110</v>
      </c>
      <c r="B396" s="7"/>
      <c r="C396" s="11"/>
      <c r="D396" s="61">
        <f>E394*F394</f>
        <v>100</v>
      </c>
      <c r="E396" s="62"/>
      <c r="F396" s="63"/>
      <c r="G396" s="61">
        <f t="shared" ref="G396" si="522">H394*I394</f>
        <v>100</v>
      </c>
      <c r="H396" s="62"/>
      <c r="I396" s="63"/>
      <c r="J396" s="61">
        <f t="shared" ref="J396" si="523">K394*L394</f>
        <v>100</v>
      </c>
      <c r="K396" s="62"/>
      <c r="L396" s="63"/>
      <c r="M396" s="61">
        <f t="shared" ref="M396" si="524">N394*O394</f>
        <v>100</v>
      </c>
      <c r="N396" s="62"/>
      <c r="O396" s="63"/>
      <c r="P396" s="6"/>
      <c r="Q396" s="4"/>
      <c r="S396" s="47" t="s">
        <v>110</v>
      </c>
      <c r="T396" s="32">
        <f t="shared" si="521"/>
        <v>400</v>
      </c>
      <c r="U396" s="6"/>
      <c r="V396" s="6"/>
      <c r="W396" s="6"/>
      <c r="X396" s="6"/>
      <c r="Y396" s="46"/>
    </row>
    <row r="397" spans="1:25" collapsed="1" x14ac:dyDescent="0.2">
      <c r="A397" s="2" t="s">
        <v>69</v>
      </c>
      <c r="B397" s="7" t="s">
        <v>106</v>
      </c>
      <c r="C397" s="11" t="s">
        <v>82</v>
      </c>
      <c r="D397" s="18">
        <v>6</v>
      </c>
      <c r="E397" s="18">
        <v>6</v>
      </c>
      <c r="F397" s="19">
        <v>150</v>
      </c>
      <c r="G397" s="22">
        <v>6</v>
      </c>
      <c r="H397" s="20">
        <v>6</v>
      </c>
      <c r="I397" s="21">
        <v>150</v>
      </c>
      <c r="J397" s="18">
        <v>6</v>
      </c>
      <c r="K397" s="18">
        <v>6</v>
      </c>
      <c r="L397" s="19">
        <v>150</v>
      </c>
      <c r="M397" s="21">
        <v>6</v>
      </c>
      <c r="N397" s="21">
        <v>6</v>
      </c>
      <c r="O397" s="22">
        <v>150</v>
      </c>
      <c r="P397" s="6"/>
      <c r="Q397" s="4"/>
      <c r="S397" s="44" t="str">
        <f t="shared" ref="S397" si="525">C397</f>
        <v>Hip Thrust</v>
      </c>
      <c r="T397" s="6"/>
      <c r="U397" s="6"/>
      <c r="V397" s="6"/>
      <c r="W397" s="6"/>
      <c r="X397" s="6"/>
      <c r="Y397" s="46"/>
    </row>
    <row r="398" spans="1:25" ht="17" hidden="1" outlineLevel="1" thickBot="1" x14ac:dyDescent="0.25">
      <c r="A398" s="7" t="s">
        <v>117</v>
      </c>
      <c r="B398" s="7"/>
      <c r="C398" s="11"/>
      <c r="D398" s="61">
        <f>D397*F397</f>
        <v>900</v>
      </c>
      <c r="E398" s="62"/>
      <c r="F398" s="63"/>
      <c r="G398" s="61">
        <f t="shared" ref="G398" si="526">G397*I397</f>
        <v>900</v>
      </c>
      <c r="H398" s="62"/>
      <c r="I398" s="63"/>
      <c r="J398" s="61">
        <f t="shared" ref="J398" si="527">J397*L397</f>
        <v>900</v>
      </c>
      <c r="K398" s="62"/>
      <c r="L398" s="63"/>
      <c r="M398" s="61">
        <f t="shared" ref="M398" si="528">M397*O397</f>
        <v>900</v>
      </c>
      <c r="N398" s="62"/>
      <c r="O398" s="63"/>
      <c r="P398" s="6"/>
      <c r="Q398" s="6"/>
      <c r="S398" s="47" t="s">
        <v>117</v>
      </c>
      <c r="T398" s="6">
        <f t="shared" ref="T398:T399" si="529">SUM(D398:O398)</f>
        <v>3600</v>
      </c>
      <c r="U398" s="6"/>
      <c r="V398" s="6"/>
      <c r="W398" s="6"/>
      <c r="X398" s="6"/>
      <c r="Y398" s="46"/>
    </row>
    <row r="399" spans="1:25" ht="17" hidden="1" outlineLevel="1" thickBot="1" x14ac:dyDescent="0.25">
      <c r="A399" s="7" t="s">
        <v>110</v>
      </c>
      <c r="B399" s="7"/>
      <c r="C399" s="11"/>
      <c r="D399" s="61">
        <f>E397*F397</f>
        <v>900</v>
      </c>
      <c r="E399" s="62"/>
      <c r="F399" s="63"/>
      <c r="G399" s="61">
        <f t="shared" ref="G399" si="530">H397*I397</f>
        <v>900</v>
      </c>
      <c r="H399" s="62"/>
      <c r="I399" s="63"/>
      <c r="J399" s="61">
        <f t="shared" ref="J399" si="531">K397*L397</f>
        <v>900</v>
      </c>
      <c r="K399" s="62"/>
      <c r="L399" s="63"/>
      <c r="M399" s="61">
        <f t="shared" ref="M399" si="532">N397*O397</f>
        <v>900</v>
      </c>
      <c r="N399" s="62"/>
      <c r="O399" s="63"/>
      <c r="P399" s="6"/>
      <c r="Q399" s="6"/>
      <c r="S399" s="47" t="s">
        <v>110</v>
      </c>
      <c r="T399" s="32">
        <f t="shared" si="529"/>
        <v>3600</v>
      </c>
      <c r="U399" s="6"/>
      <c r="V399" s="6"/>
      <c r="W399" s="6"/>
      <c r="X399" s="6"/>
      <c r="Y399" s="46"/>
    </row>
    <row r="400" spans="1:25" collapsed="1" x14ac:dyDescent="0.2">
      <c r="A400" s="2" t="s">
        <v>45</v>
      </c>
      <c r="B400" s="7" t="s">
        <v>107</v>
      </c>
      <c r="C400" s="9" t="s">
        <v>76</v>
      </c>
      <c r="D400" s="18">
        <v>10</v>
      </c>
      <c r="E400" s="18">
        <v>10</v>
      </c>
      <c r="F400" s="19">
        <v>5</v>
      </c>
      <c r="G400" s="27">
        <v>10</v>
      </c>
      <c r="H400" s="25">
        <v>10</v>
      </c>
      <c r="I400" s="26">
        <v>5</v>
      </c>
      <c r="J400" s="23">
        <v>10</v>
      </c>
      <c r="K400" s="23">
        <v>10</v>
      </c>
      <c r="L400" s="24">
        <v>5</v>
      </c>
      <c r="M400" s="26">
        <v>10</v>
      </c>
      <c r="N400" s="26">
        <v>10</v>
      </c>
      <c r="O400" s="27">
        <v>5</v>
      </c>
      <c r="P400" s="6"/>
      <c r="Q400" s="6"/>
      <c r="S400" s="44" t="str">
        <f t="shared" ref="S400" si="533">C400</f>
        <v>Deadbug</v>
      </c>
      <c r="T400" s="6"/>
      <c r="U400" s="6"/>
      <c r="V400" s="6"/>
      <c r="W400" s="6"/>
      <c r="X400" s="6"/>
      <c r="Y400" s="46"/>
    </row>
    <row r="401" spans="1:25" ht="17" hidden="1" outlineLevel="1" thickBot="1" x14ac:dyDescent="0.25">
      <c r="A401" s="7" t="s">
        <v>117</v>
      </c>
      <c r="D401" s="58">
        <f>D400*F400</f>
        <v>50</v>
      </c>
      <c r="E401" s="59"/>
      <c r="F401" s="60"/>
      <c r="G401" s="58">
        <f t="shared" ref="G401" si="534">G400*I400</f>
        <v>50</v>
      </c>
      <c r="H401" s="59"/>
      <c r="I401" s="60"/>
      <c r="J401" s="58">
        <f t="shared" ref="J401" si="535">J400*L400</f>
        <v>50</v>
      </c>
      <c r="K401" s="59"/>
      <c r="L401" s="60"/>
      <c r="M401" s="58">
        <f t="shared" ref="M401" si="536">M400*O400</f>
        <v>50</v>
      </c>
      <c r="N401" s="59"/>
      <c r="O401" s="60"/>
      <c r="P401" s="74"/>
      <c r="Q401" s="74"/>
      <c r="S401" s="44"/>
      <c r="T401" s="6">
        <f t="shared" ref="T401:T402" si="537">SUM(D401:O401)</f>
        <v>200</v>
      </c>
      <c r="U401" s="6"/>
      <c r="V401" s="6"/>
      <c r="W401" s="6"/>
      <c r="X401" s="6"/>
      <c r="Y401" s="46"/>
    </row>
    <row r="402" spans="1:25" ht="17" hidden="1" outlineLevel="1" thickBot="1" x14ac:dyDescent="0.25">
      <c r="A402" s="7" t="s">
        <v>110</v>
      </c>
      <c r="D402" s="58">
        <f>E400*F400</f>
        <v>50</v>
      </c>
      <c r="E402" s="59"/>
      <c r="F402" s="60"/>
      <c r="G402" s="58">
        <f t="shared" ref="G402" si="538">H400*I400</f>
        <v>50</v>
      </c>
      <c r="H402" s="59"/>
      <c r="I402" s="60"/>
      <c r="J402" s="58">
        <f t="shared" ref="J402" si="539">K400*L400</f>
        <v>50</v>
      </c>
      <c r="K402" s="59"/>
      <c r="L402" s="60"/>
      <c r="M402" s="58">
        <f t="shared" ref="M402" si="540">N400*O400</f>
        <v>50</v>
      </c>
      <c r="N402" s="59"/>
      <c r="O402" s="60"/>
      <c r="S402" s="44"/>
      <c r="T402" s="32">
        <f t="shared" si="537"/>
        <v>200</v>
      </c>
      <c r="U402" s="6"/>
      <c r="V402" s="6"/>
      <c r="W402" s="6"/>
      <c r="X402" s="6"/>
      <c r="Y402" s="46"/>
    </row>
    <row r="403" spans="1:25" ht="17" collapsed="1" thickBot="1" x14ac:dyDescent="0.25">
      <c r="S403" s="44"/>
      <c r="T403" s="6"/>
      <c r="U403" s="6"/>
      <c r="V403" s="67" t="s">
        <v>118</v>
      </c>
      <c r="W403" s="3" t="s">
        <v>117</v>
      </c>
      <c r="X403" s="6">
        <f t="shared" ref="X403:X404" si="541">SUM(T383+T386+T389+T392+T395+T398+T401)</f>
        <v>10900</v>
      </c>
      <c r="Y403" s="46"/>
    </row>
    <row r="404" spans="1:25" ht="17" thickBot="1" x14ac:dyDescent="0.25">
      <c r="A404" s="2"/>
      <c r="B404" s="2"/>
      <c r="S404" s="44"/>
      <c r="T404" s="6"/>
      <c r="U404" s="6"/>
      <c r="V404" s="67"/>
      <c r="W404" s="3" t="s">
        <v>110</v>
      </c>
      <c r="X404" s="32">
        <f t="shared" si="541"/>
        <v>10900</v>
      </c>
      <c r="Y404" s="46"/>
    </row>
    <row r="405" spans="1:25" x14ac:dyDescent="0.2">
      <c r="S405" s="10"/>
      <c r="T405" s="48"/>
      <c r="U405" s="48"/>
      <c r="V405" s="48"/>
      <c r="W405" s="48"/>
      <c r="X405" s="48"/>
      <c r="Y405" s="49"/>
    </row>
    <row r="406" spans="1:25" x14ac:dyDescent="0.2">
      <c r="C406" t="s">
        <v>130</v>
      </c>
      <c r="S406" s="12"/>
      <c r="T406" s="42"/>
      <c r="U406" s="42"/>
      <c r="V406" s="42"/>
      <c r="W406" s="42"/>
      <c r="X406" s="42"/>
      <c r="Y406" s="43"/>
    </row>
    <row r="407" spans="1:25" x14ac:dyDescent="0.2">
      <c r="C407" s="12"/>
      <c r="D407" s="68" t="s">
        <v>2</v>
      </c>
      <c r="E407" s="69"/>
      <c r="F407" s="70"/>
      <c r="G407" s="71" t="s">
        <v>3</v>
      </c>
      <c r="H407" s="71"/>
      <c r="I407" s="71"/>
      <c r="J407" s="68" t="s">
        <v>4</v>
      </c>
      <c r="K407" s="69"/>
      <c r="L407" s="70"/>
      <c r="M407" s="72" t="s">
        <v>5</v>
      </c>
      <c r="N407" s="71"/>
      <c r="O407" s="73"/>
      <c r="S407" s="44"/>
      <c r="T407" s="45" t="s">
        <v>7</v>
      </c>
      <c r="U407" s="6"/>
      <c r="V407" s="6"/>
      <c r="W407" s="6"/>
      <c r="X407" s="6"/>
      <c r="Y407" s="46"/>
    </row>
    <row r="408" spans="1:25" x14ac:dyDescent="0.2">
      <c r="C408" s="10" t="s">
        <v>0</v>
      </c>
      <c r="D408" s="28" t="s">
        <v>8</v>
      </c>
      <c r="E408" s="28" t="s">
        <v>108</v>
      </c>
      <c r="F408" s="14" t="s">
        <v>1</v>
      </c>
      <c r="G408" s="15" t="s">
        <v>8</v>
      </c>
      <c r="H408" s="16" t="s">
        <v>108</v>
      </c>
      <c r="I408" s="29" t="s">
        <v>1</v>
      </c>
      <c r="J408" s="13" t="s">
        <v>8</v>
      </c>
      <c r="K408" s="28" t="s">
        <v>108</v>
      </c>
      <c r="L408" s="28" t="s">
        <v>1</v>
      </c>
      <c r="M408" s="29" t="s">
        <v>8</v>
      </c>
      <c r="N408" s="29" t="s">
        <v>108</v>
      </c>
      <c r="O408" s="17" t="s">
        <v>1</v>
      </c>
      <c r="S408" s="44" t="str">
        <f t="shared" ref="S408:S409" si="542">C408</f>
        <v>Exercise</v>
      </c>
      <c r="T408" s="6"/>
      <c r="U408" s="6"/>
      <c r="V408" s="6"/>
      <c r="W408" s="6"/>
      <c r="X408" s="6"/>
      <c r="Y408" s="46"/>
    </row>
    <row r="409" spans="1:25" x14ac:dyDescent="0.2">
      <c r="A409" s="2" t="s">
        <v>32</v>
      </c>
      <c r="B409" s="7">
        <v>1</v>
      </c>
      <c r="C409" s="11" t="s">
        <v>36</v>
      </c>
      <c r="D409" s="18">
        <v>8</v>
      </c>
      <c r="E409" s="18">
        <v>8</v>
      </c>
      <c r="F409" s="19">
        <v>125</v>
      </c>
      <c r="G409" s="22">
        <v>8</v>
      </c>
      <c r="H409" s="20">
        <v>8</v>
      </c>
      <c r="I409" s="21">
        <v>15</v>
      </c>
      <c r="J409" s="18">
        <v>8</v>
      </c>
      <c r="K409" s="18">
        <v>8</v>
      </c>
      <c r="L409" s="19">
        <v>125</v>
      </c>
      <c r="M409" s="21">
        <v>8</v>
      </c>
      <c r="N409" s="21">
        <v>8</v>
      </c>
      <c r="O409" s="22">
        <v>125</v>
      </c>
      <c r="S409" s="44" t="str">
        <f t="shared" si="542"/>
        <v>TrapBar DL</v>
      </c>
      <c r="T409" s="6"/>
      <c r="U409" s="6"/>
      <c r="V409" s="6"/>
      <c r="W409" s="6"/>
      <c r="X409" s="6"/>
      <c r="Y409" s="46"/>
    </row>
    <row r="410" spans="1:25" ht="17" hidden="1" outlineLevel="1" thickBot="1" x14ac:dyDescent="0.25">
      <c r="A410" s="7" t="s">
        <v>117</v>
      </c>
      <c r="B410" s="7"/>
      <c r="C410" s="11"/>
      <c r="D410" s="61">
        <f>D409*F409</f>
        <v>1000</v>
      </c>
      <c r="E410" s="62"/>
      <c r="F410" s="63"/>
      <c r="G410" s="61">
        <f>G409*I409</f>
        <v>120</v>
      </c>
      <c r="H410" s="62"/>
      <c r="I410" s="63"/>
      <c r="J410" s="61">
        <f>J409*L409</f>
        <v>1000</v>
      </c>
      <c r="K410" s="62"/>
      <c r="L410" s="63"/>
      <c r="M410" s="58">
        <f>M409*O409</f>
        <v>1000</v>
      </c>
      <c r="N410" s="59"/>
      <c r="O410" s="60"/>
      <c r="S410" s="47" t="s">
        <v>117</v>
      </c>
      <c r="T410" s="6">
        <f t="shared" ref="T410:T411" si="543">SUM(D410:O410)</f>
        <v>3120</v>
      </c>
      <c r="U410" s="6"/>
      <c r="V410" s="6"/>
      <c r="W410" s="6"/>
      <c r="X410" s="6"/>
      <c r="Y410" s="46"/>
    </row>
    <row r="411" spans="1:25" ht="17" hidden="1" outlineLevel="1" thickBot="1" x14ac:dyDescent="0.25">
      <c r="A411" s="7" t="s">
        <v>110</v>
      </c>
      <c r="B411" s="7"/>
      <c r="C411" s="11"/>
      <c r="D411" s="64">
        <f>E409*F409</f>
        <v>1000</v>
      </c>
      <c r="E411" s="65"/>
      <c r="F411" s="66"/>
      <c r="G411" s="61">
        <f>H409*I409</f>
        <v>120</v>
      </c>
      <c r="H411" s="62"/>
      <c r="I411" s="63"/>
      <c r="J411" s="61">
        <f>K409*L409</f>
        <v>1000</v>
      </c>
      <c r="K411" s="62"/>
      <c r="L411" s="63"/>
      <c r="M411" s="58">
        <f>N409*O409</f>
        <v>1000</v>
      </c>
      <c r="N411" s="59"/>
      <c r="O411" s="60"/>
      <c r="S411" s="47" t="s">
        <v>110</v>
      </c>
      <c r="T411" s="32">
        <f t="shared" si="543"/>
        <v>3120</v>
      </c>
      <c r="U411" s="6"/>
      <c r="V411" s="6"/>
      <c r="W411" s="6"/>
      <c r="X411" s="6"/>
      <c r="Y411" s="46"/>
    </row>
    <row r="412" spans="1:25" collapsed="1" x14ac:dyDescent="0.2">
      <c r="A412" s="2" t="s">
        <v>43</v>
      </c>
      <c r="B412" s="7" t="s">
        <v>111</v>
      </c>
      <c r="C412" s="11" t="s">
        <v>41</v>
      </c>
      <c r="D412" s="18">
        <v>8</v>
      </c>
      <c r="E412" s="18">
        <v>8</v>
      </c>
      <c r="F412" s="19">
        <v>50</v>
      </c>
      <c r="G412" s="22">
        <v>8</v>
      </c>
      <c r="H412" s="20">
        <v>8</v>
      </c>
      <c r="I412" s="21">
        <v>50</v>
      </c>
      <c r="J412" s="18">
        <v>8</v>
      </c>
      <c r="K412" s="18">
        <v>8</v>
      </c>
      <c r="L412" s="19">
        <v>50</v>
      </c>
      <c r="M412" s="21">
        <v>8</v>
      </c>
      <c r="N412" s="21">
        <v>8</v>
      </c>
      <c r="O412" s="22">
        <v>50</v>
      </c>
      <c r="S412" s="44" t="str">
        <f t="shared" ref="S412" si="544">C412</f>
        <v>Military Press</v>
      </c>
      <c r="T412" s="6"/>
      <c r="U412" s="6"/>
      <c r="V412" s="6"/>
      <c r="W412" s="6"/>
      <c r="X412" s="6"/>
      <c r="Y412" s="46"/>
    </row>
    <row r="413" spans="1:25" ht="17" hidden="1" outlineLevel="1" thickBot="1" x14ac:dyDescent="0.25">
      <c r="A413" s="7" t="s">
        <v>117</v>
      </c>
      <c r="B413" s="7"/>
      <c r="C413" s="11"/>
      <c r="D413" s="61">
        <f>D412*F412</f>
        <v>400</v>
      </c>
      <c r="E413" s="62"/>
      <c r="F413" s="63"/>
      <c r="G413" s="61">
        <f>G412*I412</f>
        <v>400</v>
      </c>
      <c r="H413" s="62"/>
      <c r="I413" s="63"/>
      <c r="J413" s="61">
        <f>J412*L412</f>
        <v>400</v>
      </c>
      <c r="K413" s="62"/>
      <c r="L413" s="63"/>
      <c r="M413" s="61">
        <f>M412*O412</f>
        <v>400</v>
      </c>
      <c r="N413" s="62"/>
      <c r="O413" s="63"/>
      <c r="S413" s="47" t="s">
        <v>117</v>
      </c>
      <c r="T413" s="6">
        <f t="shared" ref="T413:T414" si="545">SUM(D413:O413)</f>
        <v>1600</v>
      </c>
      <c r="U413" s="6"/>
      <c r="V413" s="6"/>
      <c r="W413" s="6"/>
      <c r="X413" s="6"/>
      <c r="Y413" s="46"/>
    </row>
    <row r="414" spans="1:25" ht="17" hidden="1" outlineLevel="1" thickBot="1" x14ac:dyDescent="0.25">
      <c r="A414" s="7" t="s">
        <v>110</v>
      </c>
      <c r="B414" s="7"/>
      <c r="C414" s="11"/>
      <c r="D414" s="61">
        <f>E412*F412</f>
        <v>400</v>
      </c>
      <c r="E414" s="62"/>
      <c r="F414" s="63"/>
      <c r="G414" s="61">
        <f>H412*I412</f>
        <v>400</v>
      </c>
      <c r="H414" s="62"/>
      <c r="I414" s="63"/>
      <c r="J414" s="61">
        <f>K412*L412</f>
        <v>400</v>
      </c>
      <c r="K414" s="62"/>
      <c r="L414" s="63"/>
      <c r="M414" s="61">
        <f>N412*O412</f>
        <v>400</v>
      </c>
      <c r="N414" s="62"/>
      <c r="O414" s="63"/>
      <c r="S414" s="47" t="s">
        <v>110</v>
      </c>
      <c r="T414" s="32">
        <f t="shared" si="545"/>
        <v>1600</v>
      </c>
      <c r="U414" s="6"/>
      <c r="V414" s="6"/>
      <c r="W414" s="6"/>
      <c r="X414" s="6"/>
      <c r="Y414" s="46"/>
    </row>
    <row r="415" spans="1:25" collapsed="1" x14ac:dyDescent="0.2">
      <c r="A415" s="2" t="s">
        <v>70</v>
      </c>
      <c r="B415" s="7" t="s">
        <v>112</v>
      </c>
      <c r="C415" s="11" t="s">
        <v>71</v>
      </c>
      <c r="D415" s="18">
        <v>15</v>
      </c>
      <c r="E415" s="18">
        <v>15</v>
      </c>
      <c r="F415" s="19">
        <v>5</v>
      </c>
      <c r="G415" s="22">
        <v>15</v>
      </c>
      <c r="H415" s="20">
        <v>15</v>
      </c>
      <c r="I415" s="21">
        <v>5</v>
      </c>
      <c r="J415" s="18">
        <v>15</v>
      </c>
      <c r="K415" s="18">
        <v>15</v>
      </c>
      <c r="L415" s="19">
        <v>5</v>
      </c>
      <c r="M415" s="21">
        <v>15</v>
      </c>
      <c r="N415" s="21">
        <v>15</v>
      </c>
      <c r="O415" s="22">
        <v>5</v>
      </c>
      <c r="S415" s="44" t="str">
        <f t="shared" ref="S415" si="546">C415</f>
        <v>Prone Raise</v>
      </c>
      <c r="T415" s="6"/>
      <c r="U415" s="6"/>
      <c r="V415" s="6"/>
      <c r="W415" s="6"/>
      <c r="X415" s="6"/>
      <c r="Y415" s="46"/>
    </row>
    <row r="416" spans="1:25" ht="17" hidden="1" outlineLevel="1" thickBot="1" x14ac:dyDescent="0.25">
      <c r="A416" s="7" t="s">
        <v>117</v>
      </c>
      <c r="B416" s="7"/>
      <c r="C416" s="11"/>
      <c r="D416" s="61">
        <f>D415*F415</f>
        <v>75</v>
      </c>
      <c r="E416" s="62"/>
      <c r="F416" s="63"/>
      <c r="G416" s="61">
        <f t="shared" ref="G416" si="547">G415*I415</f>
        <v>75</v>
      </c>
      <c r="H416" s="62"/>
      <c r="I416" s="63"/>
      <c r="J416" s="61">
        <f t="shared" ref="J416" si="548">J415*L415</f>
        <v>75</v>
      </c>
      <c r="K416" s="62"/>
      <c r="L416" s="63"/>
      <c r="M416" s="61">
        <f t="shared" ref="M416" si="549">M415*O415</f>
        <v>75</v>
      </c>
      <c r="N416" s="62"/>
      <c r="O416" s="63"/>
      <c r="S416" s="47" t="s">
        <v>117</v>
      </c>
      <c r="T416" s="6">
        <f t="shared" ref="T416:T417" si="550">SUM(D416:O416)</f>
        <v>300</v>
      </c>
      <c r="U416" s="6"/>
      <c r="V416" s="6"/>
      <c r="W416" s="6"/>
      <c r="X416" s="6"/>
      <c r="Y416" s="46"/>
    </row>
    <row r="417" spans="1:25" ht="17" hidden="1" outlineLevel="1" thickBot="1" x14ac:dyDescent="0.25">
      <c r="A417" s="7" t="s">
        <v>110</v>
      </c>
      <c r="B417" s="7"/>
      <c r="C417" s="11"/>
      <c r="D417" s="61">
        <f>E415*F415</f>
        <v>75</v>
      </c>
      <c r="E417" s="62"/>
      <c r="F417" s="63"/>
      <c r="G417" s="61">
        <f t="shared" ref="G417" si="551">H415*I415</f>
        <v>75</v>
      </c>
      <c r="H417" s="62"/>
      <c r="I417" s="63"/>
      <c r="J417" s="61">
        <f t="shared" ref="J417" si="552">K415*L415</f>
        <v>75</v>
      </c>
      <c r="K417" s="62"/>
      <c r="L417" s="63"/>
      <c r="M417" s="61">
        <f t="shared" ref="M417" si="553">N415*O415</f>
        <v>75</v>
      </c>
      <c r="N417" s="62"/>
      <c r="O417" s="63"/>
      <c r="S417" s="47" t="s">
        <v>110</v>
      </c>
      <c r="T417" s="32">
        <f t="shared" si="550"/>
        <v>300</v>
      </c>
      <c r="U417" s="6"/>
      <c r="V417" s="6"/>
      <c r="W417" s="6"/>
      <c r="X417" s="6"/>
      <c r="Y417" s="46"/>
    </row>
    <row r="418" spans="1:25" collapsed="1" x14ac:dyDescent="0.2">
      <c r="A418" s="2" t="s">
        <v>44</v>
      </c>
      <c r="B418" s="7" t="s">
        <v>104</v>
      </c>
      <c r="C418" s="11" t="s">
        <v>38</v>
      </c>
      <c r="D418" s="18">
        <v>6</v>
      </c>
      <c r="E418" s="18">
        <v>6</v>
      </c>
      <c r="F418" s="19">
        <v>60</v>
      </c>
      <c r="G418" s="22">
        <v>6</v>
      </c>
      <c r="H418" s="20">
        <v>6</v>
      </c>
      <c r="I418" s="21">
        <v>60</v>
      </c>
      <c r="J418" s="18">
        <v>6</v>
      </c>
      <c r="K418" s="18">
        <v>6</v>
      </c>
      <c r="L418" s="19">
        <v>60</v>
      </c>
      <c r="M418" s="21">
        <v>6</v>
      </c>
      <c r="N418" s="21">
        <v>6</v>
      </c>
      <c r="O418" s="22">
        <v>60</v>
      </c>
      <c r="S418" s="44" t="str">
        <f t="shared" ref="S418" si="554">C418</f>
        <v>Bench Pull</v>
      </c>
      <c r="T418" s="6"/>
      <c r="U418" s="6"/>
      <c r="V418" s="6"/>
      <c r="W418" s="6"/>
      <c r="X418" s="6"/>
      <c r="Y418" s="46"/>
    </row>
    <row r="419" spans="1:25" ht="17" hidden="1" outlineLevel="1" thickBot="1" x14ac:dyDescent="0.25">
      <c r="A419" s="7" t="s">
        <v>117</v>
      </c>
      <c r="B419" s="7"/>
      <c r="C419" s="11"/>
      <c r="D419" s="61">
        <f>D418*F418</f>
        <v>360</v>
      </c>
      <c r="E419" s="62"/>
      <c r="F419" s="63"/>
      <c r="G419" s="61">
        <f t="shared" ref="G419" si="555">G418*I418</f>
        <v>360</v>
      </c>
      <c r="H419" s="62"/>
      <c r="I419" s="63"/>
      <c r="J419" s="61">
        <f t="shared" ref="J419" si="556">J418*L418</f>
        <v>360</v>
      </c>
      <c r="K419" s="62"/>
      <c r="L419" s="63"/>
      <c r="M419" s="61">
        <f t="shared" ref="M419" si="557">M418*O418</f>
        <v>360</v>
      </c>
      <c r="N419" s="62"/>
      <c r="O419" s="63"/>
      <c r="S419" s="47" t="s">
        <v>117</v>
      </c>
      <c r="T419" s="6">
        <f t="shared" ref="T419:T420" si="558">SUM(D419:O419)</f>
        <v>1440</v>
      </c>
      <c r="U419" s="6"/>
      <c r="V419" s="6"/>
      <c r="W419" s="6"/>
      <c r="X419" s="6"/>
      <c r="Y419" s="46"/>
    </row>
    <row r="420" spans="1:25" ht="17" hidden="1" outlineLevel="1" thickBot="1" x14ac:dyDescent="0.25">
      <c r="A420" s="7" t="s">
        <v>110</v>
      </c>
      <c r="B420" s="7"/>
      <c r="C420" s="11"/>
      <c r="D420" s="61">
        <f>E418*F418</f>
        <v>360</v>
      </c>
      <c r="E420" s="62"/>
      <c r="F420" s="63"/>
      <c r="G420" s="61">
        <f t="shared" ref="G420" si="559">H418*I418</f>
        <v>360</v>
      </c>
      <c r="H420" s="62"/>
      <c r="I420" s="63"/>
      <c r="J420" s="61">
        <f t="shared" ref="J420" si="560">K418*L418</f>
        <v>360</v>
      </c>
      <c r="K420" s="62"/>
      <c r="L420" s="63"/>
      <c r="M420" s="61">
        <f t="shared" ref="M420" si="561">N418*O418</f>
        <v>360</v>
      </c>
      <c r="N420" s="62"/>
      <c r="O420" s="63"/>
      <c r="S420" s="47" t="s">
        <v>110</v>
      </c>
      <c r="T420" s="32">
        <f t="shared" si="558"/>
        <v>1440</v>
      </c>
      <c r="U420" s="6"/>
      <c r="V420" s="6"/>
      <c r="W420" s="6"/>
      <c r="X420" s="6"/>
      <c r="Y420" s="46"/>
    </row>
    <row r="421" spans="1:25" collapsed="1" x14ac:dyDescent="0.2">
      <c r="A421" s="2" t="s">
        <v>45</v>
      </c>
      <c r="B421" s="7" t="s">
        <v>105</v>
      </c>
      <c r="C421" s="11" t="s">
        <v>75</v>
      </c>
      <c r="D421" s="18">
        <v>10</v>
      </c>
      <c r="E421" s="18">
        <v>10</v>
      </c>
      <c r="F421" s="19">
        <v>10</v>
      </c>
      <c r="G421" s="22">
        <v>10</v>
      </c>
      <c r="H421" s="20">
        <v>10</v>
      </c>
      <c r="I421" s="21">
        <v>10</v>
      </c>
      <c r="J421" s="18">
        <v>10</v>
      </c>
      <c r="K421" s="18">
        <v>10</v>
      </c>
      <c r="L421" s="19">
        <v>10</v>
      </c>
      <c r="M421" s="21">
        <v>10</v>
      </c>
      <c r="N421" s="21">
        <v>10</v>
      </c>
      <c r="O421" s="22">
        <v>10</v>
      </c>
      <c r="S421" s="44" t="str">
        <f t="shared" ref="S421" si="562">C421</f>
        <v>McGill Crunch</v>
      </c>
      <c r="T421" s="6"/>
      <c r="U421" s="6"/>
      <c r="V421" s="6"/>
      <c r="W421" s="6"/>
      <c r="X421" s="6"/>
      <c r="Y421" s="46"/>
    </row>
    <row r="422" spans="1:25" ht="17" hidden="1" outlineLevel="1" thickBot="1" x14ac:dyDescent="0.25">
      <c r="A422" s="7" t="s">
        <v>117</v>
      </c>
      <c r="B422" s="7"/>
      <c r="C422" s="11"/>
      <c r="D422" s="61">
        <f>D421*F421</f>
        <v>100</v>
      </c>
      <c r="E422" s="62"/>
      <c r="F422" s="63"/>
      <c r="G422" s="61">
        <f t="shared" ref="G422" si="563">G421*I421</f>
        <v>100</v>
      </c>
      <c r="H422" s="62"/>
      <c r="I422" s="63"/>
      <c r="J422" s="61">
        <f t="shared" ref="J422" si="564">J421*L421</f>
        <v>100</v>
      </c>
      <c r="K422" s="62"/>
      <c r="L422" s="63"/>
      <c r="M422" s="61">
        <f t="shared" ref="M422" si="565">M421*O421</f>
        <v>100</v>
      </c>
      <c r="N422" s="62"/>
      <c r="O422" s="63"/>
      <c r="S422" s="47" t="s">
        <v>117</v>
      </c>
      <c r="T422" s="6">
        <f t="shared" ref="T422:T423" si="566">SUM(D422:O422)</f>
        <v>400</v>
      </c>
      <c r="U422" s="6"/>
      <c r="V422" s="6"/>
      <c r="W422" s="6"/>
      <c r="X422" s="6"/>
      <c r="Y422" s="46"/>
    </row>
    <row r="423" spans="1:25" ht="17" hidden="1" outlineLevel="1" thickBot="1" x14ac:dyDescent="0.25">
      <c r="A423" s="7" t="s">
        <v>110</v>
      </c>
      <c r="B423" s="7"/>
      <c r="C423" s="11"/>
      <c r="D423" s="61">
        <f>E421*F421</f>
        <v>100</v>
      </c>
      <c r="E423" s="62"/>
      <c r="F423" s="63"/>
      <c r="G423" s="61">
        <f t="shared" ref="G423" si="567">H421*I421</f>
        <v>100</v>
      </c>
      <c r="H423" s="62"/>
      <c r="I423" s="63"/>
      <c r="J423" s="61">
        <f t="shared" ref="J423" si="568">K421*L421</f>
        <v>100</v>
      </c>
      <c r="K423" s="62"/>
      <c r="L423" s="63"/>
      <c r="M423" s="61">
        <f t="shared" ref="M423" si="569">N421*O421</f>
        <v>100</v>
      </c>
      <c r="N423" s="62"/>
      <c r="O423" s="63"/>
      <c r="S423" s="47" t="s">
        <v>110</v>
      </c>
      <c r="T423" s="32">
        <f t="shared" si="566"/>
        <v>400</v>
      </c>
      <c r="U423" s="6"/>
      <c r="V423" s="6"/>
      <c r="W423" s="6"/>
      <c r="X423" s="6"/>
      <c r="Y423" s="46"/>
    </row>
    <row r="424" spans="1:25" collapsed="1" x14ac:dyDescent="0.2">
      <c r="A424" s="2" t="s">
        <v>69</v>
      </c>
      <c r="B424" s="7" t="s">
        <v>106</v>
      </c>
      <c r="C424" s="11" t="s">
        <v>87</v>
      </c>
      <c r="D424" s="18">
        <v>6</v>
      </c>
      <c r="E424" s="18">
        <v>6</v>
      </c>
      <c r="F424" s="19">
        <v>50</v>
      </c>
      <c r="G424" s="22">
        <v>6</v>
      </c>
      <c r="H424" s="20">
        <v>6</v>
      </c>
      <c r="I424" s="21">
        <v>50</v>
      </c>
      <c r="J424" s="18">
        <v>6</v>
      </c>
      <c r="K424" s="18">
        <v>6</v>
      </c>
      <c r="L424" s="19">
        <v>50</v>
      </c>
      <c r="M424" s="21">
        <v>6</v>
      </c>
      <c r="N424" s="21">
        <v>6</v>
      </c>
      <c r="O424" s="22">
        <v>50</v>
      </c>
      <c r="S424" s="44" t="str">
        <f t="shared" ref="S424" si="570">C424</f>
        <v>Nordic Curls</v>
      </c>
      <c r="T424" s="6"/>
      <c r="U424" s="6"/>
      <c r="V424" s="6"/>
      <c r="W424" s="6"/>
      <c r="X424" s="6"/>
      <c r="Y424" s="46"/>
    </row>
    <row r="425" spans="1:25" ht="17" hidden="1" outlineLevel="1" thickBot="1" x14ac:dyDescent="0.25">
      <c r="A425" s="7" t="s">
        <v>117</v>
      </c>
      <c r="B425" s="7"/>
      <c r="C425" s="11"/>
      <c r="D425" s="61">
        <f>D424*F424</f>
        <v>300</v>
      </c>
      <c r="E425" s="62"/>
      <c r="F425" s="63"/>
      <c r="G425" s="61">
        <f t="shared" ref="G425" si="571">G424*I424</f>
        <v>300</v>
      </c>
      <c r="H425" s="62"/>
      <c r="I425" s="63"/>
      <c r="J425" s="61">
        <f t="shared" ref="J425" si="572">J424*L424</f>
        <v>300</v>
      </c>
      <c r="K425" s="62"/>
      <c r="L425" s="63"/>
      <c r="M425" s="61">
        <f t="shared" ref="M425" si="573">M424*O424</f>
        <v>300</v>
      </c>
      <c r="N425" s="62"/>
      <c r="O425" s="63"/>
      <c r="S425" s="47" t="s">
        <v>117</v>
      </c>
      <c r="T425" s="6">
        <f t="shared" ref="T425:T426" si="574">SUM(D425:O425)</f>
        <v>1200</v>
      </c>
      <c r="U425" s="6"/>
      <c r="V425" s="6"/>
      <c r="W425" s="6"/>
      <c r="X425" s="6"/>
      <c r="Y425" s="46"/>
    </row>
    <row r="426" spans="1:25" ht="17" hidden="1" outlineLevel="1" thickBot="1" x14ac:dyDescent="0.25">
      <c r="A426" s="7" t="s">
        <v>110</v>
      </c>
      <c r="B426" s="7"/>
      <c r="C426" s="11"/>
      <c r="D426" s="61">
        <f>E424*F424</f>
        <v>300</v>
      </c>
      <c r="E426" s="62"/>
      <c r="F426" s="63"/>
      <c r="G426" s="61">
        <f t="shared" ref="G426" si="575">H424*I424</f>
        <v>300</v>
      </c>
      <c r="H426" s="62"/>
      <c r="I426" s="63"/>
      <c r="J426" s="61">
        <f t="shared" ref="J426" si="576">K424*L424</f>
        <v>300</v>
      </c>
      <c r="K426" s="62"/>
      <c r="L426" s="63"/>
      <c r="M426" s="61">
        <f t="shared" ref="M426" si="577">N424*O424</f>
        <v>300</v>
      </c>
      <c r="N426" s="62"/>
      <c r="O426" s="63"/>
      <c r="S426" s="47" t="s">
        <v>110</v>
      </c>
      <c r="T426" s="32">
        <f t="shared" si="574"/>
        <v>1200</v>
      </c>
      <c r="U426" s="6"/>
      <c r="V426" s="6"/>
      <c r="W426" s="6"/>
      <c r="X426" s="6"/>
      <c r="Y426" s="46"/>
    </row>
    <row r="427" spans="1:25" collapsed="1" x14ac:dyDescent="0.2">
      <c r="A427" s="2" t="s">
        <v>45</v>
      </c>
      <c r="B427" s="7" t="s">
        <v>107</v>
      </c>
      <c r="C427" s="9" t="s">
        <v>76</v>
      </c>
      <c r="D427" s="18">
        <v>10</v>
      </c>
      <c r="E427" s="18">
        <v>10</v>
      </c>
      <c r="F427" s="19">
        <v>5</v>
      </c>
      <c r="G427" s="27">
        <v>10</v>
      </c>
      <c r="H427" s="25">
        <v>10</v>
      </c>
      <c r="I427" s="26">
        <v>5</v>
      </c>
      <c r="J427" s="23">
        <v>10</v>
      </c>
      <c r="K427" s="23">
        <v>10</v>
      </c>
      <c r="L427" s="24">
        <v>5</v>
      </c>
      <c r="M427" s="26">
        <v>10</v>
      </c>
      <c r="N427" s="26">
        <v>10</v>
      </c>
      <c r="O427" s="27">
        <v>5</v>
      </c>
      <c r="S427" s="44" t="str">
        <f t="shared" ref="S427" si="578">C427</f>
        <v>Deadbug</v>
      </c>
      <c r="T427" s="6"/>
      <c r="U427" s="6"/>
      <c r="V427" s="6"/>
      <c r="W427" s="6"/>
      <c r="X427" s="6"/>
      <c r="Y427" s="46"/>
    </row>
    <row r="428" spans="1:25" ht="17" hidden="1" outlineLevel="1" thickBot="1" x14ac:dyDescent="0.25">
      <c r="A428" s="7" t="s">
        <v>117</v>
      </c>
      <c r="D428" s="58">
        <f>D427*F427</f>
        <v>50</v>
      </c>
      <c r="E428" s="59"/>
      <c r="F428" s="60"/>
      <c r="G428" s="58">
        <f t="shared" ref="G428" si="579">G427*I427</f>
        <v>50</v>
      </c>
      <c r="H428" s="59"/>
      <c r="I428" s="60"/>
      <c r="J428" s="58">
        <f t="shared" ref="J428" si="580">J427*L427</f>
        <v>50</v>
      </c>
      <c r="K428" s="59"/>
      <c r="L428" s="60"/>
      <c r="M428" s="58">
        <f t="shared" ref="M428" si="581">M427*O427</f>
        <v>50</v>
      </c>
      <c r="N428" s="59"/>
      <c r="O428" s="60"/>
      <c r="S428" s="47" t="s">
        <v>117</v>
      </c>
      <c r="T428" s="6">
        <f t="shared" ref="T428:T429" si="582">SUM(D428:O428)</f>
        <v>200</v>
      </c>
      <c r="U428" s="6"/>
      <c r="V428" s="6"/>
      <c r="W428" s="6"/>
      <c r="X428" s="6"/>
      <c r="Y428" s="46"/>
    </row>
    <row r="429" spans="1:25" ht="17" hidden="1" outlineLevel="1" thickBot="1" x14ac:dyDescent="0.25">
      <c r="A429" s="7" t="s">
        <v>110</v>
      </c>
      <c r="D429" s="58">
        <f>E427*F427</f>
        <v>50</v>
      </c>
      <c r="E429" s="59"/>
      <c r="F429" s="60"/>
      <c r="G429" s="58">
        <f t="shared" ref="G429" si="583">H427*I427</f>
        <v>50</v>
      </c>
      <c r="H429" s="59"/>
      <c r="I429" s="60"/>
      <c r="J429" s="58">
        <f t="shared" ref="J429" si="584">K427*L427</f>
        <v>50</v>
      </c>
      <c r="K429" s="59"/>
      <c r="L429" s="60"/>
      <c r="M429" s="58">
        <f t="shared" ref="M429" si="585">N427*O427</f>
        <v>50</v>
      </c>
      <c r="N429" s="59"/>
      <c r="O429" s="60"/>
      <c r="S429" s="47" t="s">
        <v>110</v>
      </c>
      <c r="T429" s="32">
        <f t="shared" si="582"/>
        <v>200</v>
      </c>
      <c r="U429" s="6"/>
      <c r="V429" s="6"/>
      <c r="W429" s="6"/>
      <c r="X429" s="6"/>
      <c r="Y429" s="46"/>
    </row>
    <row r="430" spans="1:25" ht="17" collapsed="1" thickBot="1" x14ac:dyDescent="0.25">
      <c r="S430" s="44"/>
      <c r="T430" s="6"/>
      <c r="U430" s="6"/>
      <c r="V430" s="67" t="s">
        <v>118</v>
      </c>
      <c r="W430" s="3" t="s">
        <v>117</v>
      </c>
      <c r="X430" s="6">
        <f>SUM(T410+T413+T416+T419+T422+T425+T428)</f>
        <v>8260</v>
      </c>
      <c r="Y430" s="46"/>
    </row>
    <row r="431" spans="1:25" ht="17" thickBot="1" x14ac:dyDescent="0.25">
      <c r="S431" s="44"/>
      <c r="T431" s="6"/>
      <c r="U431" s="6"/>
      <c r="V431" s="67"/>
      <c r="W431" s="3" t="s">
        <v>110</v>
      </c>
      <c r="X431" s="32">
        <f t="shared" ref="X431" si="586">SUM(T411+T414+T417+T420+T423+T426+T429)</f>
        <v>8260</v>
      </c>
      <c r="Y431" s="46"/>
    </row>
    <row r="432" spans="1:25" x14ac:dyDescent="0.2">
      <c r="S432" s="10"/>
      <c r="T432" s="48"/>
      <c r="U432" s="48"/>
      <c r="V432" s="48"/>
      <c r="W432" s="48"/>
      <c r="X432" s="48"/>
      <c r="Y432" s="49"/>
    </row>
    <row r="433" spans="1:25" x14ac:dyDescent="0.2">
      <c r="C433" t="s">
        <v>131</v>
      </c>
      <c r="S433" s="12"/>
      <c r="T433" s="42"/>
      <c r="U433" s="42"/>
      <c r="V433" s="42"/>
      <c r="W433" s="42"/>
      <c r="X433" s="42"/>
      <c r="Y433" s="43"/>
    </row>
    <row r="434" spans="1:25" x14ac:dyDescent="0.2">
      <c r="C434" s="12"/>
      <c r="D434" s="68" t="s">
        <v>2</v>
      </c>
      <c r="E434" s="69"/>
      <c r="F434" s="70"/>
      <c r="G434" s="71" t="s">
        <v>3</v>
      </c>
      <c r="H434" s="71"/>
      <c r="I434" s="71"/>
      <c r="J434" s="68" t="s">
        <v>4</v>
      </c>
      <c r="K434" s="69"/>
      <c r="L434" s="70"/>
      <c r="M434" s="72" t="s">
        <v>5</v>
      </c>
      <c r="N434" s="71"/>
      <c r="O434" s="73"/>
      <c r="S434" s="44"/>
      <c r="T434" s="45" t="s">
        <v>7</v>
      </c>
      <c r="U434" s="6"/>
      <c r="V434" s="6"/>
      <c r="W434" s="6"/>
      <c r="X434" s="6"/>
      <c r="Y434" s="46"/>
    </row>
    <row r="435" spans="1:25" x14ac:dyDescent="0.2">
      <c r="C435" s="10" t="s">
        <v>0</v>
      </c>
      <c r="D435" s="28" t="s">
        <v>8</v>
      </c>
      <c r="E435" s="28" t="s">
        <v>108</v>
      </c>
      <c r="F435" s="14" t="s">
        <v>1</v>
      </c>
      <c r="G435" s="15" t="s">
        <v>8</v>
      </c>
      <c r="H435" s="16" t="s">
        <v>108</v>
      </c>
      <c r="I435" s="29" t="s">
        <v>1</v>
      </c>
      <c r="J435" s="13" t="s">
        <v>8</v>
      </c>
      <c r="K435" s="28" t="s">
        <v>108</v>
      </c>
      <c r="L435" s="28" t="s">
        <v>1</v>
      </c>
      <c r="M435" s="29" t="s">
        <v>8</v>
      </c>
      <c r="N435" s="29" t="s">
        <v>108</v>
      </c>
      <c r="O435" s="17" t="s">
        <v>1</v>
      </c>
      <c r="S435" s="44" t="str">
        <f t="shared" ref="S435:S436" si="587">C435</f>
        <v>Exercise</v>
      </c>
      <c r="T435" s="6"/>
      <c r="U435" s="6"/>
      <c r="V435" s="6"/>
      <c r="W435" s="6"/>
      <c r="X435" s="6"/>
      <c r="Y435" s="46"/>
    </row>
    <row r="436" spans="1:25" x14ac:dyDescent="0.2">
      <c r="A436" s="2" t="s">
        <v>32</v>
      </c>
      <c r="B436" s="7">
        <v>1</v>
      </c>
      <c r="C436" s="11" t="s">
        <v>6</v>
      </c>
      <c r="D436" s="18">
        <v>6</v>
      </c>
      <c r="E436" s="18">
        <v>6</v>
      </c>
      <c r="F436" s="19">
        <v>100</v>
      </c>
      <c r="G436" s="22">
        <v>6</v>
      </c>
      <c r="H436" s="20">
        <v>6</v>
      </c>
      <c r="I436" s="21">
        <v>100</v>
      </c>
      <c r="J436" s="18">
        <v>6</v>
      </c>
      <c r="K436" s="18">
        <v>6</v>
      </c>
      <c r="L436" s="19">
        <v>100</v>
      </c>
      <c r="M436" s="21">
        <v>6</v>
      </c>
      <c r="N436" s="21">
        <v>6</v>
      </c>
      <c r="O436" s="22">
        <v>100</v>
      </c>
      <c r="S436" s="44" t="str">
        <f t="shared" si="587"/>
        <v>Back Squat</v>
      </c>
      <c r="T436" s="6"/>
      <c r="U436" s="6"/>
      <c r="V436" s="6"/>
      <c r="W436" s="6"/>
      <c r="X436" s="6"/>
      <c r="Y436" s="46"/>
    </row>
    <row r="437" spans="1:25" ht="17" hidden="1" outlineLevel="1" thickBot="1" x14ac:dyDescent="0.25">
      <c r="A437" s="7" t="s">
        <v>117</v>
      </c>
      <c r="B437" s="7"/>
      <c r="C437" s="11"/>
      <c r="D437" s="61">
        <f>D436*F436</f>
        <v>600</v>
      </c>
      <c r="E437" s="62"/>
      <c r="F437" s="63"/>
      <c r="G437" s="61">
        <f>G436*I436</f>
        <v>600</v>
      </c>
      <c r="H437" s="62"/>
      <c r="I437" s="63"/>
      <c r="J437" s="61">
        <f>J436*L436</f>
        <v>600</v>
      </c>
      <c r="K437" s="62"/>
      <c r="L437" s="63"/>
      <c r="M437" s="58">
        <f>M436*O436</f>
        <v>600</v>
      </c>
      <c r="N437" s="59"/>
      <c r="O437" s="60"/>
      <c r="S437" s="47" t="s">
        <v>117</v>
      </c>
      <c r="T437" s="6">
        <f t="shared" ref="T437:T438" si="588">SUM(D437:O437)</f>
        <v>2400</v>
      </c>
      <c r="U437" s="6"/>
      <c r="V437" s="6"/>
      <c r="W437" s="6"/>
      <c r="X437" s="6"/>
      <c r="Y437" s="46"/>
    </row>
    <row r="438" spans="1:25" ht="17" hidden="1" outlineLevel="1" thickBot="1" x14ac:dyDescent="0.25">
      <c r="A438" s="7" t="s">
        <v>110</v>
      </c>
      <c r="B438" s="7"/>
      <c r="C438" s="11"/>
      <c r="D438" s="64">
        <f>E436*F436</f>
        <v>600</v>
      </c>
      <c r="E438" s="65"/>
      <c r="F438" s="66"/>
      <c r="G438" s="61">
        <f>H436*I436</f>
        <v>600</v>
      </c>
      <c r="H438" s="62"/>
      <c r="I438" s="63"/>
      <c r="J438" s="61">
        <f>K436*L436</f>
        <v>600</v>
      </c>
      <c r="K438" s="62"/>
      <c r="L438" s="63"/>
      <c r="M438" s="58">
        <f>N436*O436</f>
        <v>600</v>
      </c>
      <c r="N438" s="59"/>
      <c r="O438" s="60"/>
      <c r="S438" s="47" t="s">
        <v>110</v>
      </c>
      <c r="T438" s="32">
        <f t="shared" si="588"/>
        <v>2400</v>
      </c>
      <c r="U438" s="6"/>
      <c r="V438" s="6"/>
      <c r="W438" s="6"/>
      <c r="X438" s="6"/>
      <c r="Y438" s="46"/>
    </row>
    <row r="439" spans="1:25" collapsed="1" x14ac:dyDescent="0.2">
      <c r="A439" s="2" t="s">
        <v>43</v>
      </c>
      <c r="B439" s="7" t="s">
        <v>111</v>
      </c>
      <c r="C439" s="11" t="s">
        <v>37</v>
      </c>
      <c r="D439" s="18">
        <v>8</v>
      </c>
      <c r="E439" s="18">
        <v>8</v>
      </c>
      <c r="F439" s="19">
        <v>80</v>
      </c>
      <c r="G439" s="22">
        <v>8</v>
      </c>
      <c r="H439" s="20">
        <v>8</v>
      </c>
      <c r="I439" s="21">
        <v>80</v>
      </c>
      <c r="J439" s="18">
        <v>8</v>
      </c>
      <c r="K439" s="18">
        <v>8</v>
      </c>
      <c r="L439" s="19">
        <v>80</v>
      </c>
      <c r="M439" s="21">
        <v>8</v>
      </c>
      <c r="N439" s="21">
        <v>8</v>
      </c>
      <c r="O439" s="22">
        <v>80</v>
      </c>
      <c r="S439" s="44" t="str">
        <f t="shared" ref="S439" si="589">C439</f>
        <v>Bench Press</v>
      </c>
      <c r="T439" s="6"/>
      <c r="U439" s="6"/>
      <c r="V439" s="6"/>
      <c r="W439" s="6"/>
      <c r="X439" s="6"/>
      <c r="Y439" s="46"/>
    </row>
    <row r="440" spans="1:25" ht="17" hidden="1" outlineLevel="1" thickBot="1" x14ac:dyDescent="0.25">
      <c r="A440" s="7" t="s">
        <v>117</v>
      </c>
      <c r="B440" s="7"/>
      <c r="C440" s="11"/>
      <c r="D440" s="61">
        <f>D439*F439</f>
        <v>640</v>
      </c>
      <c r="E440" s="62"/>
      <c r="F440" s="63"/>
      <c r="G440" s="61">
        <f>G439*I439</f>
        <v>640</v>
      </c>
      <c r="H440" s="62"/>
      <c r="I440" s="63"/>
      <c r="J440" s="61">
        <f>J439*L439</f>
        <v>640</v>
      </c>
      <c r="K440" s="62"/>
      <c r="L440" s="63"/>
      <c r="M440" s="61">
        <f>M439*O439</f>
        <v>640</v>
      </c>
      <c r="N440" s="62"/>
      <c r="O440" s="63"/>
      <c r="S440" s="47" t="s">
        <v>117</v>
      </c>
      <c r="T440" s="6">
        <f t="shared" ref="T440:T441" si="590">SUM(D440:O440)</f>
        <v>2560</v>
      </c>
      <c r="U440" s="6"/>
      <c r="V440" s="6"/>
      <c r="W440" s="6"/>
      <c r="X440" s="6"/>
      <c r="Y440" s="46"/>
    </row>
    <row r="441" spans="1:25" ht="17" hidden="1" outlineLevel="1" thickBot="1" x14ac:dyDescent="0.25">
      <c r="A441" s="7" t="s">
        <v>110</v>
      </c>
      <c r="B441" s="7"/>
      <c r="C441" s="11"/>
      <c r="D441" s="61">
        <f>E439*F439</f>
        <v>640</v>
      </c>
      <c r="E441" s="62"/>
      <c r="F441" s="63"/>
      <c r="G441" s="61">
        <f>H439*I439</f>
        <v>640</v>
      </c>
      <c r="H441" s="62"/>
      <c r="I441" s="63"/>
      <c r="J441" s="61">
        <f>K439*L439</f>
        <v>640</v>
      </c>
      <c r="K441" s="62"/>
      <c r="L441" s="63"/>
      <c r="M441" s="61">
        <f>N439*O439</f>
        <v>640</v>
      </c>
      <c r="N441" s="62"/>
      <c r="O441" s="63"/>
      <c r="S441" s="47" t="s">
        <v>110</v>
      </c>
      <c r="T441" s="32">
        <f t="shared" si="590"/>
        <v>2560</v>
      </c>
      <c r="U441" s="6"/>
      <c r="V441" s="6"/>
      <c r="W441" s="6"/>
      <c r="X441" s="6"/>
      <c r="Y441" s="46"/>
    </row>
    <row r="442" spans="1:25" collapsed="1" x14ac:dyDescent="0.2">
      <c r="A442" s="2" t="s">
        <v>70</v>
      </c>
      <c r="B442" s="7" t="s">
        <v>112</v>
      </c>
      <c r="C442" s="11" t="s">
        <v>71</v>
      </c>
      <c r="D442" s="18">
        <v>15</v>
      </c>
      <c r="E442" s="18">
        <v>15</v>
      </c>
      <c r="F442" s="19">
        <v>5</v>
      </c>
      <c r="G442" s="22">
        <v>15</v>
      </c>
      <c r="H442" s="20">
        <v>15</v>
      </c>
      <c r="I442" s="21">
        <v>5</v>
      </c>
      <c r="J442" s="18">
        <v>15</v>
      </c>
      <c r="K442" s="18">
        <v>15</v>
      </c>
      <c r="L442" s="19">
        <v>5</v>
      </c>
      <c r="M442" s="21">
        <v>15</v>
      </c>
      <c r="N442" s="21">
        <v>15</v>
      </c>
      <c r="O442" s="22">
        <v>5</v>
      </c>
      <c r="S442" s="44" t="str">
        <f t="shared" ref="S442" si="591">C442</f>
        <v>Prone Raise</v>
      </c>
      <c r="T442" s="6"/>
      <c r="U442" s="6"/>
      <c r="V442" s="6"/>
      <c r="W442" s="6"/>
      <c r="X442" s="6"/>
      <c r="Y442" s="46"/>
    </row>
    <row r="443" spans="1:25" ht="17" hidden="1" outlineLevel="1" thickBot="1" x14ac:dyDescent="0.25">
      <c r="A443" s="7" t="s">
        <v>117</v>
      </c>
      <c r="B443" s="7"/>
      <c r="C443" s="11"/>
      <c r="D443" s="61">
        <f>D442*F442</f>
        <v>75</v>
      </c>
      <c r="E443" s="62"/>
      <c r="F443" s="63"/>
      <c r="G443" s="61">
        <f t="shared" ref="G443" si="592">G442*I442</f>
        <v>75</v>
      </c>
      <c r="H443" s="62"/>
      <c r="I443" s="63"/>
      <c r="J443" s="61">
        <f t="shared" ref="J443" si="593">J442*L442</f>
        <v>75</v>
      </c>
      <c r="K443" s="62"/>
      <c r="L443" s="63"/>
      <c r="M443" s="61">
        <f t="shared" ref="M443" si="594">M442*O442</f>
        <v>75</v>
      </c>
      <c r="N443" s="62"/>
      <c r="O443" s="63"/>
      <c r="S443" s="47" t="s">
        <v>117</v>
      </c>
      <c r="T443" s="6">
        <f t="shared" ref="T443:T444" si="595">SUM(D443:O443)</f>
        <v>300</v>
      </c>
      <c r="U443" s="6"/>
      <c r="V443" s="6"/>
      <c r="W443" s="6"/>
      <c r="X443" s="6"/>
      <c r="Y443" s="46"/>
    </row>
    <row r="444" spans="1:25" ht="17" hidden="1" outlineLevel="1" thickBot="1" x14ac:dyDescent="0.25">
      <c r="A444" s="7" t="s">
        <v>110</v>
      </c>
      <c r="B444" s="7"/>
      <c r="C444" s="11"/>
      <c r="D444" s="61">
        <f>E442*F442</f>
        <v>75</v>
      </c>
      <c r="E444" s="62"/>
      <c r="F444" s="63"/>
      <c r="G444" s="61">
        <f t="shared" ref="G444" si="596">H442*I442</f>
        <v>75</v>
      </c>
      <c r="H444" s="62"/>
      <c r="I444" s="63"/>
      <c r="J444" s="61">
        <f t="shared" ref="J444" si="597">K442*L442</f>
        <v>75</v>
      </c>
      <c r="K444" s="62"/>
      <c r="L444" s="63"/>
      <c r="M444" s="61">
        <f t="shared" ref="M444" si="598">N442*O442</f>
        <v>75</v>
      </c>
      <c r="N444" s="62"/>
      <c r="O444" s="63"/>
      <c r="S444" s="47" t="s">
        <v>110</v>
      </c>
      <c r="T444" s="32">
        <f t="shared" si="595"/>
        <v>300</v>
      </c>
      <c r="U444" s="6"/>
      <c r="V444" s="6"/>
      <c r="W444" s="6"/>
      <c r="X444" s="6"/>
      <c r="Y444" s="46"/>
    </row>
    <row r="445" spans="1:25" collapsed="1" x14ac:dyDescent="0.2">
      <c r="A445" s="2" t="s">
        <v>44</v>
      </c>
      <c r="B445" s="7" t="s">
        <v>104</v>
      </c>
      <c r="C445" s="11" t="s">
        <v>38</v>
      </c>
      <c r="D445" s="18">
        <v>6</v>
      </c>
      <c r="E445" s="18">
        <v>6</v>
      </c>
      <c r="F445" s="19">
        <v>60</v>
      </c>
      <c r="G445" s="22">
        <v>6</v>
      </c>
      <c r="H445" s="20">
        <v>6</v>
      </c>
      <c r="I445" s="21">
        <v>60</v>
      </c>
      <c r="J445" s="18">
        <v>6</v>
      </c>
      <c r="K445" s="18">
        <v>6</v>
      </c>
      <c r="L445" s="19">
        <v>60</v>
      </c>
      <c r="M445" s="21">
        <v>6</v>
      </c>
      <c r="N445" s="21">
        <v>6</v>
      </c>
      <c r="O445" s="22">
        <v>60</v>
      </c>
      <c r="S445" s="44" t="str">
        <f t="shared" ref="S445" si="599">C445</f>
        <v>Bench Pull</v>
      </c>
      <c r="T445" s="6"/>
      <c r="U445" s="6"/>
      <c r="V445" s="6"/>
      <c r="W445" s="6"/>
      <c r="X445" s="6"/>
      <c r="Y445" s="46"/>
    </row>
    <row r="446" spans="1:25" ht="17" hidden="1" outlineLevel="1" thickBot="1" x14ac:dyDescent="0.25">
      <c r="A446" s="7" t="s">
        <v>117</v>
      </c>
      <c r="B446" s="7"/>
      <c r="C446" s="11"/>
      <c r="D446" s="61">
        <f>D445*F445</f>
        <v>360</v>
      </c>
      <c r="E446" s="62"/>
      <c r="F446" s="63"/>
      <c r="G446" s="61">
        <f t="shared" ref="G446" si="600">G445*I445</f>
        <v>360</v>
      </c>
      <c r="H446" s="62"/>
      <c r="I446" s="63"/>
      <c r="J446" s="61">
        <f t="shared" ref="J446" si="601">J445*L445</f>
        <v>360</v>
      </c>
      <c r="K446" s="62"/>
      <c r="L446" s="63"/>
      <c r="M446" s="61">
        <f t="shared" ref="M446" si="602">M445*O445</f>
        <v>360</v>
      </c>
      <c r="N446" s="62"/>
      <c r="O446" s="63"/>
      <c r="S446" s="47" t="s">
        <v>117</v>
      </c>
      <c r="T446" s="6">
        <f t="shared" ref="T446:T447" si="603">SUM(D446:O446)</f>
        <v>1440</v>
      </c>
      <c r="U446" s="6"/>
      <c r="V446" s="6"/>
      <c r="W446" s="6"/>
      <c r="X446" s="6"/>
      <c r="Y446" s="46"/>
    </row>
    <row r="447" spans="1:25" ht="17" hidden="1" outlineLevel="1" thickBot="1" x14ac:dyDescent="0.25">
      <c r="A447" s="7" t="s">
        <v>110</v>
      </c>
      <c r="B447" s="7"/>
      <c r="C447" s="11"/>
      <c r="D447" s="61">
        <f>E445*F445</f>
        <v>360</v>
      </c>
      <c r="E447" s="62"/>
      <c r="F447" s="63"/>
      <c r="G447" s="61">
        <f t="shared" ref="G447" si="604">H445*I445</f>
        <v>360</v>
      </c>
      <c r="H447" s="62"/>
      <c r="I447" s="63"/>
      <c r="J447" s="61">
        <f t="shared" ref="J447" si="605">K445*L445</f>
        <v>360</v>
      </c>
      <c r="K447" s="62"/>
      <c r="L447" s="63"/>
      <c r="M447" s="61">
        <f t="shared" ref="M447" si="606">N445*O445</f>
        <v>360</v>
      </c>
      <c r="N447" s="62"/>
      <c r="O447" s="63"/>
      <c r="S447" s="47" t="s">
        <v>110</v>
      </c>
      <c r="T447" s="32">
        <f t="shared" si="603"/>
        <v>1440</v>
      </c>
      <c r="U447" s="6"/>
      <c r="V447" s="6"/>
      <c r="W447" s="6"/>
      <c r="X447" s="6"/>
      <c r="Y447" s="46"/>
    </row>
    <row r="448" spans="1:25" collapsed="1" x14ac:dyDescent="0.2">
      <c r="A448" s="2" t="s">
        <v>45</v>
      </c>
      <c r="B448" s="7" t="s">
        <v>105</v>
      </c>
      <c r="C448" s="11" t="s">
        <v>75</v>
      </c>
      <c r="D448" s="18">
        <v>10</v>
      </c>
      <c r="E448" s="18">
        <v>10</v>
      </c>
      <c r="F448" s="19">
        <v>10</v>
      </c>
      <c r="G448" s="22">
        <v>10</v>
      </c>
      <c r="H448" s="20">
        <v>10</v>
      </c>
      <c r="I448" s="21">
        <v>10</v>
      </c>
      <c r="J448" s="18">
        <v>10</v>
      </c>
      <c r="K448" s="18">
        <v>10</v>
      </c>
      <c r="L448" s="19">
        <v>10</v>
      </c>
      <c r="M448" s="21">
        <v>10</v>
      </c>
      <c r="N448" s="21">
        <v>10</v>
      </c>
      <c r="O448" s="22">
        <v>10</v>
      </c>
      <c r="S448" s="44" t="str">
        <f t="shared" ref="S448" si="607">C448</f>
        <v>McGill Crunch</v>
      </c>
      <c r="T448" s="6"/>
      <c r="U448" s="6"/>
      <c r="V448" s="6"/>
      <c r="W448" s="6"/>
      <c r="X448" s="6"/>
      <c r="Y448" s="46"/>
    </row>
    <row r="449" spans="1:25" ht="17" hidden="1" outlineLevel="1" thickBot="1" x14ac:dyDescent="0.25">
      <c r="A449" s="7" t="s">
        <v>117</v>
      </c>
      <c r="B449" s="7"/>
      <c r="C449" s="11"/>
      <c r="D449" s="61">
        <f>D448*F448</f>
        <v>100</v>
      </c>
      <c r="E449" s="62"/>
      <c r="F449" s="63"/>
      <c r="G449" s="61">
        <f t="shared" ref="G449" si="608">G448*I448</f>
        <v>100</v>
      </c>
      <c r="H449" s="62"/>
      <c r="I449" s="63"/>
      <c r="J449" s="61">
        <f t="shared" ref="J449" si="609">J448*L448</f>
        <v>100</v>
      </c>
      <c r="K449" s="62"/>
      <c r="L449" s="63"/>
      <c r="M449" s="61">
        <f t="shared" ref="M449" si="610">M448*O448</f>
        <v>100</v>
      </c>
      <c r="N449" s="62"/>
      <c r="O449" s="63"/>
      <c r="S449" s="47" t="s">
        <v>117</v>
      </c>
      <c r="T449" s="6">
        <f t="shared" ref="T449:T450" si="611">SUM(D449:O449)</f>
        <v>400</v>
      </c>
      <c r="U449" s="6"/>
      <c r="V449" s="6"/>
      <c r="W449" s="6"/>
      <c r="X449" s="6"/>
      <c r="Y449" s="46"/>
    </row>
    <row r="450" spans="1:25" ht="17" hidden="1" outlineLevel="1" thickBot="1" x14ac:dyDescent="0.25">
      <c r="A450" s="7" t="s">
        <v>110</v>
      </c>
      <c r="B450" s="7"/>
      <c r="C450" s="11"/>
      <c r="D450" s="61">
        <f>E448*F448</f>
        <v>100</v>
      </c>
      <c r="E450" s="62"/>
      <c r="F450" s="63"/>
      <c r="G450" s="61">
        <f t="shared" ref="G450" si="612">H448*I448</f>
        <v>100</v>
      </c>
      <c r="H450" s="62"/>
      <c r="I450" s="63"/>
      <c r="J450" s="61">
        <f t="shared" ref="J450" si="613">K448*L448</f>
        <v>100</v>
      </c>
      <c r="K450" s="62"/>
      <c r="L450" s="63"/>
      <c r="M450" s="61">
        <f t="shared" ref="M450" si="614">N448*O448</f>
        <v>100</v>
      </c>
      <c r="N450" s="62"/>
      <c r="O450" s="63"/>
      <c r="S450" s="47" t="s">
        <v>110</v>
      </c>
      <c r="T450" s="32">
        <f t="shared" si="611"/>
        <v>400</v>
      </c>
      <c r="U450" s="6"/>
      <c r="V450" s="6"/>
      <c r="W450" s="6"/>
      <c r="X450" s="6"/>
      <c r="Y450" s="46"/>
    </row>
    <row r="451" spans="1:25" collapsed="1" x14ac:dyDescent="0.2">
      <c r="A451" s="2" t="s">
        <v>69</v>
      </c>
      <c r="B451" s="7" t="s">
        <v>106</v>
      </c>
      <c r="C451" s="11" t="s">
        <v>82</v>
      </c>
      <c r="D451" s="18">
        <v>6</v>
      </c>
      <c r="E451" s="18">
        <v>6</v>
      </c>
      <c r="F451" s="19">
        <v>150</v>
      </c>
      <c r="G451" s="22">
        <v>6</v>
      </c>
      <c r="H451" s="20">
        <v>6</v>
      </c>
      <c r="I451" s="21">
        <v>150</v>
      </c>
      <c r="J451" s="18">
        <v>6</v>
      </c>
      <c r="K451" s="18">
        <v>6</v>
      </c>
      <c r="L451" s="19">
        <v>150</v>
      </c>
      <c r="M451" s="21">
        <v>6</v>
      </c>
      <c r="N451" s="21">
        <v>6</v>
      </c>
      <c r="O451" s="22">
        <v>150</v>
      </c>
      <c r="S451" s="44" t="str">
        <f t="shared" ref="S451" si="615">C451</f>
        <v>Hip Thrust</v>
      </c>
      <c r="T451" s="6"/>
      <c r="U451" s="6"/>
      <c r="V451" s="6"/>
      <c r="W451" s="6"/>
      <c r="X451" s="6"/>
      <c r="Y451" s="46"/>
    </row>
    <row r="452" spans="1:25" ht="17" hidden="1" outlineLevel="1" thickBot="1" x14ac:dyDescent="0.25">
      <c r="A452" s="7" t="s">
        <v>117</v>
      </c>
      <c r="B452" s="7"/>
      <c r="C452" s="11"/>
      <c r="D452" s="61">
        <f>D451*F451</f>
        <v>900</v>
      </c>
      <c r="E452" s="62"/>
      <c r="F452" s="63"/>
      <c r="G452" s="61">
        <f t="shared" ref="G452" si="616">G451*I451</f>
        <v>900</v>
      </c>
      <c r="H452" s="62"/>
      <c r="I452" s="63"/>
      <c r="J452" s="61">
        <f t="shared" ref="J452" si="617">J451*L451</f>
        <v>900</v>
      </c>
      <c r="K452" s="62"/>
      <c r="L452" s="63"/>
      <c r="M452" s="61">
        <f t="shared" ref="M452" si="618">M451*O451</f>
        <v>900</v>
      </c>
      <c r="N452" s="62"/>
      <c r="O452" s="63"/>
      <c r="S452" s="47" t="s">
        <v>117</v>
      </c>
      <c r="T452" s="6">
        <f t="shared" ref="T452:T453" si="619">SUM(D452:O452)</f>
        <v>3600</v>
      </c>
      <c r="U452" s="6"/>
      <c r="V452" s="6"/>
      <c r="W452" s="6"/>
      <c r="X452" s="6"/>
      <c r="Y452" s="46"/>
    </row>
    <row r="453" spans="1:25" ht="17" hidden="1" outlineLevel="1" thickBot="1" x14ac:dyDescent="0.25">
      <c r="A453" s="7" t="s">
        <v>110</v>
      </c>
      <c r="B453" s="7"/>
      <c r="C453" s="11"/>
      <c r="D453" s="61">
        <f>E451*F451</f>
        <v>900</v>
      </c>
      <c r="E453" s="62"/>
      <c r="F453" s="63"/>
      <c r="G453" s="61">
        <f t="shared" ref="G453" si="620">H451*I451</f>
        <v>900</v>
      </c>
      <c r="H453" s="62"/>
      <c r="I453" s="63"/>
      <c r="J453" s="61">
        <f t="shared" ref="J453" si="621">K451*L451</f>
        <v>900</v>
      </c>
      <c r="K453" s="62"/>
      <c r="L453" s="63"/>
      <c r="M453" s="61">
        <f t="shared" ref="M453" si="622">N451*O451</f>
        <v>900</v>
      </c>
      <c r="N453" s="62"/>
      <c r="O453" s="63"/>
      <c r="S453" s="47" t="s">
        <v>110</v>
      </c>
      <c r="T453" s="32">
        <f t="shared" si="619"/>
        <v>3600</v>
      </c>
      <c r="U453" s="6"/>
      <c r="V453" s="6"/>
      <c r="W453" s="6"/>
      <c r="X453" s="6"/>
      <c r="Y453" s="46"/>
    </row>
    <row r="454" spans="1:25" collapsed="1" x14ac:dyDescent="0.2">
      <c r="A454" s="2" t="s">
        <v>45</v>
      </c>
      <c r="B454" s="7" t="s">
        <v>107</v>
      </c>
      <c r="C454" s="9" t="s">
        <v>76</v>
      </c>
      <c r="D454" s="18">
        <v>10</v>
      </c>
      <c r="E454" s="18">
        <v>10</v>
      </c>
      <c r="F454" s="19">
        <v>5</v>
      </c>
      <c r="G454" s="27">
        <v>10</v>
      </c>
      <c r="H454" s="25">
        <v>10</v>
      </c>
      <c r="I454" s="26">
        <v>5</v>
      </c>
      <c r="J454" s="23">
        <v>10</v>
      </c>
      <c r="K454" s="23">
        <v>10</v>
      </c>
      <c r="L454" s="24">
        <v>5</v>
      </c>
      <c r="M454" s="26">
        <v>10</v>
      </c>
      <c r="N454" s="26">
        <v>10</v>
      </c>
      <c r="O454" s="27">
        <v>5</v>
      </c>
      <c r="S454" s="44" t="str">
        <f t="shared" ref="S454" si="623">C454</f>
        <v>Deadbug</v>
      </c>
      <c r="T454" s="6"/>
      <c r="U454" s="6"/>
      <c r="V454" s="6"/>
      <c r="W454" s="6"/>
      <c r="X454" s="6"/>
      <c r="Y454" s="46"/>
    </row>
    <row r="455" spans="1:25" ht="17" hidden="1" outlineLevel="1" thickBot="1" x14ac:dyDescent="0.25">
      <c r="A455" s="7" t="s">
        <v>117</v>
      </c>
      <c r="D455" s="58">
        <f>D454*F454</f>
        <v>50</v>
      </c>
      <c r="E455" s="59"/>
      <c r="F455" s="60"/>
      <c r="G455" s="58">
        <f t="shared" ref="G455" si="624">G454*I454</f>
        <v>50</v>
      </c>
      <c r="H455" s="59"/>
      <c r="I455" s="60"/>
      <c r="J455" s="58">
        <f t="shared" ref="J455" si="625">J454*L454</f>
        <v>50</v>
      </c>
      <c r="K455" s="59"/>
      <c r="L455" s="60"/>
      <c r="M455" s="58">
        <f t="shared" ref="M455" si="626">M454*O454</f>
        <v>50</v>
      </c>
      <c r="N455" s="59"/>
      <c r="O455" s="60"/>
      <c r="S455" s="47" t="s">
        <v>117</v>
      </c>
      <c r="T455" s="6">
        <f t="shared" ref="T455:T456" si="627">SUM(D455:O455)</f>
        <v>200</v>
      </c>
      <c r="U455" s="6"/>
      <c r="V455" s="6"/>
      <c r="W455" s="6"/>
      <c r="X455" s="6"/>
      <c r="Y455" s="46"/>
    </row>
    <row r="456" spans="1:25" ht="17" hidden="1" outlineLevel="1" thickBot="1" x14ac:dyDescent="0.25">
      <c r="A456" s="7" t="s">
        <v>110</v>
      </c>
      <c r="D456" s="58">
        <f>E454*F454</f>
        <v>50</v>
      </c>
      <c r="E456" s="59"/>
      <c r="F456" s="60"/>
      <c r="G456" s="58">
        <f t="shared" ref="G456" si="628">H454*I454</f>
        <v>50</v>
      </c>
      <c r="H456" s="59"/>
      <c r="I456" s="60"/>
      <c r="J456" s="58">
        <f t="shared" ref="J456" si="629">K454*L454</f>
        <v>50</v>
      </c>
      <c r="K456" s="59"/>
      <c r="L456" s="60"/>
      <c r="M456" s="58">
        <f t="shared" ref="M456" si="630">N454*O454</f>
        <v>50</v>
      </c>
      <c r="N456" s="59"/>
      <c r="O456" s="60"/>
      <c r="S456" s="47" t="s">
        <v>110</v>
      </c>
      <c r="T456" s="32">
        <f t="shared" si="627"/>
        <v>200</v>
      </c>
      <c r="U456" s="6"/>
      <c r="V456" s="6"/>
      <c r="W456" s="6"/>
      <c r="X456" s="6"/>
      <c r="Y456" s="46"/>
    </row>
    <row r="457" spans="1:25" ht="17" collapsed="1" thickBot="1" x14ac:dyDescent="0.25">
      <c r="S457" s="11"/>
      <c r="T457" s="6"/>
      <c r="U457" s="6"/>
      <c r="V457" s="57" t="s">
        <v>118</v>
      </c>
      <c r="W457" s="3" t="s">
        <v>117</v>
      </c>
      <c r="X457" s="6">
        <f t="shared" ref="X457:X458" si="631">SUM(T437+T440+T443+T446+T449+T452+T455)</f>
        <v>10900</v>
      </c>
      <c r="Y457" s="46"/>
    </row>
    <row r="458" spans="1:25" ht="17" thickBot="1" x14ac:dyDescent="0.25">
      <c r="A458" s="2"/>
      <c r="B458" s="2"/>
      <c r="S458" s="11"/>
      <c r="T458" s="6"/>
      <c r="U458" s="6"/>
      <c r="V458" s="57"/>
      <c r="W458" s="3" t="s">
        <v>110</v>
      </c>
      <c r="X458" s="32">
        <f t="shared" si="631"/>
        <v>10900</v>
      </c>
      <c r="Y458" s="46"/>
    </row>
    <row r="459" spans="1:25" x14ac:dyDescent="0.2">
      <c r="S459" s="11"/>
      <c r="T459" s="6"/>
      <c r="U459" s="6"/>
      <c r="V459" s="6"/>
      <c r="W459" s="6"/>
      <c r="X459" s="6"/>
      <c r="Y459" s="46"/>
    </row>
    <row r="460" spans="1:25" ht="17" thickBo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11"/>
      <c r="T460" s="6"/>
      <c r="U460" s="6"/>
      <c r="V460" s="67" t="s">
        <v>157</v>
      </c>
      <c r="W460" s="3" t="s">
        <v>156</v>
      </c>
      <c r="X460" s="6">
        <f>SUM(X403+X430+X457)</f>
        <v>30060</v>
      </c>
      <c r="Y460" s="46"/>
    </row>
    <row r="461" spans="1:25" ht="17" thickBot="1" x14ac:dyDescent="0.25">
      <c r="S461" s="11"/>
      <c r="T461" s="6"/>
      <c r="U461" s="6"/>
      <c r="V461" s="67"/>
      <c r="W461" s="3" t="s">
        <v>110</v>
      </c>
      <c r="X461" s="32">
        <f>SUM(X404+X431+X458)</f>
        <v>30060</v>
      </c>
      <c r="Y461" s="46"/>
    </row>
    <row r="462" spans="1:25" x14ac:dyDescent="0.2">
      <c r="L462" s="31" t="s">
        <v>29</v>
      </c>
      <c r="M462" t="s">
        <v>115</v>
      </c>
      <c r="S462" s="9"/>
      <c r="T462" s="48"/>
      <c r="U462" s="48"/>
      <c r="V462" s="48"/>
      <c r="W462" s="48"/>
      <c r="X462" s="48"/>
      <c r="Y462" s="49"/>
    </row>
    <row r="463" spans="1:25" x14ac:dyDescent="0.2">
      <c r="L463" s="31"/>
    </row>
    <row r="464" spans="1:25" x14ac:dyDescent="0.2">
      <c r="L464" s="31" t="s">
        <v>30</v>
      </c>
      <c r="M464" t="s">
        <v>116</v>
      </c>
    </row>
    <row r="465" spans="1:25" x14ac:dyDescent="0.2">
      <c r="L465" s="31" t="s">
        <v>31</v>
      </c>
      <c r="M465">
        <v>6</v>
      </c>
    </row>
    <row r="466" spans="1:25" x14ac:dyDescent="0.2">
      <c r="L466" s="7"/>
    </row>
    <row r="467" spans="1:25" x14ac:dyDescent="0.2">
      <c r="L467" s="7"/>
    </row>
    <row r="468" spans="1:25" x14ac:dyDescent="0.2">
      <c r="L468" s="7"/>
    </row>
    <row r="469" spans="1:25" x14ac:dyDescent="0.2">
      <c r="L469" s="7"/>
      <c r="S469" s="50"/>
      <c r="T469" s="42"/>
      <c r="U469" s="42"/>
      <c r="V469" s="42"/>
      <c r="W469" s="42"/>
      <c r="X469" s="42"/>
      <c r="Y469" s="43"/>
    </row>
    <row r="470" spans="1:25" x14ac:dyDescent="0.2">
      <c r="C470" t="s">
        <v>132</v>
      </c>
      <c r="P470" s="6"/>
      <c r="Q470" s="6"/>
      <c r="S470" s="44"/>
      <c r="T470" s="3"/>
      <c r="U470" s="3"/>
      <c r="V470" s="3"/>
      <c r="W470" s="3"/>
      <c r="X470" s="6"/>
      <c r="Y470" s="46"/>
    </row>
    <row r="471" spans="1:25" x14ac:dyDescent="0.2">
      <c r="C471" s="12"/>
      <c r="D471" s="68" t="s">
        <v>2</v>
      </c>
      <c r="E471" s="69"/>
      <c r="F471" s="70"/>
      <c r="G471" s="71" t="s">
        <v>3</v>
      </c>
      <c r="H471" s="71"/>
      <c r="I471" s="71"/>
      <c r="J471" s="68" t="s">
        <v>4</v>
      </c>
      <c r="K471" s="69"/>
      <c r="L471" s="70"/>
      <c r="M471" s="72" t="s">
        <v>5</v>
      </c>
      <c r="N471" s="71"/>
      <c r="O471" s="73"/>
      <c r="P471" s="75"/>
      <c r="Q471" s="75"/>
      <c r="S471" s="44"/>
      <c r="T471" s="45" t="s">
        <v>7</v>
      </c>
      <c r="U471" s="45"/>
      <c r="V471" s="75"/>
      <c r="W471" s="75"/>
      <c r="X471" s="6"/>
      <c r="Y471" s="46"/>
    </row>
    <row r="472" spans="1:25" x14ac:dyDescent="0.2">
      <c r="C472" s="10" t="s">
        <v>0</v>
      </c>
      <c r="D472" s="28" t="s">
        <v>8</v>
      </c>
      <c r="E472" s="28" t="s">
        <v>108</v>
      </c>
      <c r="F472" s="14" t="s">
        <v>1</v>
      </c>
      <c r="G472" s="15" t="s">
        <v>8</v>
      </c>
      <c r="H472" s="16" t="s">
        <v>108</v>
      </c>
      <c r="I472" s="29" t="s">
        <v>1</v>
      </c>
      <c r="J472" s="13" t="s">
        <v>8</v>
      </c>
      <c r="K472" s="28" t="s">
        <v>108</v>
      </c>
      <c r="L472" s="28" t="s">
        <v>1</v>
      </c>
      <c r="M472" s="29" t="s">
        <v>8</v>
      </c>
      <c r="N472" s="29" t="s">
        <v>108</v>
      </c>
      <c r="O472" s="17" t="s">
        <v>1</v>
      </c>
      <c r="P472" s="3"/>
      <c r="Q472" s="5"/>
      <c r="S472" s="51" t="s">
        <v>0</v>
      </c>
      <c r="T472" s="3"/>
      <c r="U472" s="8"/>
      <c r="V472" s="8"/>
      <c r="W472" s="8"/>
      <c r="X472" s="6"/>
      <c r="Y472" s="46"/>
    </row>
    <row r="473" spans="1:25" x14ac:dyDescent="0.2">
      <c r="A473" s="2" t="s">
        <v>32</v>
      </c>
      <c r="B473" s="7">
        <v>1</v>
      </c>
      <c r="C473" s="11" t="s">
        <v>6</v>
      </c>
      <c r="D473" s="18">
        <v>2</v>
      </c>
      <c r="E473" s="18">
        <v>2</v>
      </c>
      <c r="F473" s="19">
        <v>171</v>
      </c>
      <c r="G473" s="22">
        <v>2</v>
      </c>
      <c r="H473" s="20">
        <v>2</v>
      </c>
      <c r="I473" s="21">
        <v>171</v>
      </c>
      <c r="J473" s="18">
        <v>2</v>
      </c>
      <c r="K473" s="18">
        <v>2</v>
      </c>
      <c r="L473" s="19">
        <v>171</v>
      </c>
      <c r="M473" s="21">
        <v>2</v>
      </c>
      <c r="N473" s="21">
        <v>3</v>
      </c>
      <c r="O473" s="22">
        <v>171</v>
      </c>
      <c r="P473" s="6"/>
      <c r="Q473" s="4"/>
      <c r="S473" s="44" t="str">
        <f>C473</f>
        <v>Back Squat</v>
      </c>
      <c r="T473" s="6"/>
      <c r="U473" s="6"/>
      <c r="V473" s="6"/>
      <c r="W473" s="6"/>
      <c r="X473" s="6"/>
      <c r="Y473" s="46"/>
    </row>
    <row r="474" spans="1:25" ht="17" hidden="1" outlineLevel="1" thickBot="1" x14ac:dyDescent="0.25">
      <c r="A474" s="7" t="s">
        <v>117</v>
      </c>
      <c r="B474" s="7"/>
      <c r="C474" s="11"/>
      <c r="D474" s="61">
        <f>D473*F473</f>
        <v>342</v>
      </c>
      <c r="E474" s="62"/>
      <c r="F474" s="63"/>
      <c r="G474" s="61">
        <f>G473*I473</f>
        <v>342</v>
      </c>
      <c r="H474" s="62"/>
      <c r="I474" s="63"/>
      <c r="J474" s="61">
        <f>J473*L473</f>
        <v>342</v>
      </c>
      <c r="K474" s="62"/>
      <c r="L474" s="63"/>
      <c r="M474" s="58">
        <f>M473*O473</f>
        <v>342</v>
      </c>
      <c r="N474" s="59"/>
      <c r="O474" s="60"/>
      <c r="P474" s="6"/>
      <c r="Q474" s="4"/>
      <c r="R474" s="2"/>
      <c r="S474" s="47" t="s">
        <v>117</v>
      </c>
      <c r="T474" s="6">
        <f>SUM(D474:O474)</f>
        <v>1368</v>
      </c>
      <c r="U474" s="6"/>
      <c r="V474" s="6"/>
      <c r="W474" s="6"/>
      <c r="X474" s="6"/>
      <c r="Y474" s="46"/>
    </row>
    <row r="475" spans="1:25" ht="17" hidden="1" outlineLevel="1" thickBot="1" x14ac:dyDescent="0.25">
      <c r="A475" s="7" t="s">
        <v>110</v>
      </c>
      <c r="B475" s="7"/>
      <c r="C475" s="11"/>
      <c r="D475" s="64">
        <f>E473*F473</f>
        <v>342</v>
      </c>
      <c r="E475" s="65"/>
      <c r="F475" s="66"/>
      <c r="G475" s="61">
        <f>H473*I473</f>
        <v>342</v>
      </c>
      <c r="H475" s="62"/>
      <c r="I475" s="63"/>
      <c r="J475" s="61">
        <f>K473*L473</f>
        <v>342</v>
      </c>
      <c r="K475" s="62"/>
      <c r="L475" s="63"/>
      <c r="M475" s="58">
        <f>N473*O473</f>
        <v>513</v>
      </c>
      <c r="N475" s="59"/>
      <c r="O475" s="60"/>
      <c r="P475" s="6"/>
      <c r="Q475" s="4"/>
      <c r="R475" s="2"/>
      <c r="S475" s="47" t="s">
        <v>110</v>
      </c>
      <c r="T475" s="32">
        <f t="shared" ref="T475" si="632">SUM(D475:O475)</f>
        <v>1539</v>
      </c>
      <c r="U475" s="6"/>
      <c r="V475" s="6"/>
      <c r="W475" s="6"/>
      <c r="X475" s="6"/>
      <c r="Y475" s="46"/>
    </row>
    <row r="476" spans="1:25" collapsed="1" x14ac:dyDescent="0.2">
      <c r="A476" s="2" t="s">
        <v>43</v>
      </c>
      <c r="B476" s="7" t="s">
        <v>111</v>
      </c>
      <c r="C476" s="11" t="s">
        <v>37</v>
      </c>
      <c r="D476" s="18">
        <v>3</v>
      </c>
      <c r="E476" s="18">
        <v>3</v>
      </c>
      <c r="F476" s="19">
        <v>130</v>
      </c>
      <c r="G476" s="22">
        <v>3</v>
      </c>
      <c r="H476" s="20">
        <v>3</v>
      </c>
      <c r="I476" s="21">
        <v>130</v>
      </c>
      <c r="J476" s="18">
        <v>3</v>
      </c>
      <c r="K476" s="18">
        <v>3</v>
      </c>
      <c r="L476" s="19">
        <v>130</v>
      </c>
      <c r="M476" s="21">
        <v>3</v>
      </c>
      <c r="N476" s="21">
        <v>3</v>
      </c>
      <c r="O476" s="22">
        <v>130</v>
      </c>
      <c r="P476" s="6"/>
      <c r="Q476" s="4"/>
      <c r="S476" s="44" t="str">
        <f t="shared" ref="S476" si="633">C476</f>
        <v>Bench Press</v>
      </c>
      <c r="T476" s="6"/>
      <c r="U476" s="6"/>
      <c r="V476" s="6"/>
      <c r="W476" s="6"/>
      <c r="X476" s="6"/>
      <c r="Y476" s="46"/>
    </row>
    <row r="477" spans="1:25" ht="17" hidden="1" outlineLevel="1" thickBot="1" x14ac:dyDescent="0.25">
      <c r="A477" s="7" t="s">
        <v>117</v>
      </c>
      <c r="B477" s="7"/>
      <c r="C477" s="11"/>
      <c r="D477" s="61">
        <f>D476*F476</f>
        <v>390</v>
      </c>
      <c r="E477" s="62"/>
      <c r="F477" s="63"/>
      <c r="G477" s="61">
        <f>G476*I476</f>
        <v>390</v>
      </c>
      <c r="H477" s="62"/>
      <c r="I477" s="63"/>
      <c r="J477" s="61">
        <f>J476*L476</f>
        <v>390</v>
      </c>
      <c r="K477" s="62"/>
      <c r="L477" s="63"/>
      <c r="M477" s="61">
        <f>M476*O476</f>
        <v>390</v>
      </c>
      <c r="N477" s="62"/>
      <c r="O477" s="63"/>
      <c r="P477" s="6"/>
      <c r="Q477" s="4"/>
      <c r="S477" s="47" t="s">
        <v>117</v>
      </c>
      <c r="T477" s="6">
        <f t="shared" ref="T477:T478" si="634">SUM(D477:O477)</f>
        <v>1560</v>
      </c>
      <c r="U477" s="6"/>
      <c r="V477" s="6"/>
      <c r="W477" s="6"/>
      <c r="X477" s="6"/>
      <c r="Y477" s="46"/>
    </row>
    <row r="478" spans="1:25" ht="17" hidden="1" outlineLevel="1" thickBot="1" x14ac:dyDescent="0.25">
      <c r="A478" s="7" t="s">
        <v>110</v>
      </c>
      <c r="B478" s="7"/>
      <c r="C478" s="11"/>
      <c r="D478" s="61">
        <f>E476*F476</f>
        <v>390</v>
      </c>
      <c r="E478" s="62"/>
      <c r="F478" s="63"/>
      <c r="G478" s="61">
        <f>H476*I476</f>
        <v>390</v>
      </c>
      <c r="H478" s="62"/>
      <c r="I478" s="63"/>
      <c r="J478" s="61">
        <f>K476*L476</f>
        <v>390</v>
      </c>
      <c r="K478" s="62"/>
      <c r="L478" s="63"/>
      <c r="M478" s="61">
        <f>N476*O476</f>
        <v>390</v>
      </c>
      <c r="N478" s="62"/>
      <c r="O478" s="63"/>
      <c r="P478" s="6"/>
      <c r="Q478" s="4"/>
      <c r="S478" s="47" t="s">
        <v>110</v>
      </c>
      <c r="T478" s="32">
        <f t="shared" si="634"/>
        <v>1560</v>
      </c>
      <c r="U478" s="6"/>
      <c r="V478" s="6"/>
      <c r="W478" s="6"/>
      <c r="X478" s="6"/>
      <c r="Y478" s="46"/>
    </row>
    <row r="479" spans="1:25" collapsed="1" x14ac:dyDescent="0.2">
      <c r="A479" s="2" t="s">
        <v>70</v>
      </c>
      <c r="B479" s="7" t="s">
        <v>112</v>
      </c>
      <c r="C479" s="11" t="s">
        <v>71</v>
      </c>
      <c r="D479" s="18">
        <v>15</v>
      </c>
      <c r="E479" s="18">
        <v>15</v>
      </c>
      <c r="F479" s="19">
        <v>5</v>
      </c>
      <c r="G479" s="22">
        <v>15</v>
      </c>
      <c r="H479" s="20">
        <v>15</v>
      </c>
      <c r="I479" s="21">
        <v>5</v>
      </c>
      <c r="J479" s="18">
        <v>15</v>
      </c>
      <c r="K479" s="18">
        <v>15</v>
      </c>
      <c r="L479" s="19">
        <v>5</v>
      </c>
      <c r="M479" s="21">
        <v>15</v>
      </c>
      <c r="N479" s="21">
        <v>15</v>
      </c>
      <c r="O479" s="22">
        <v>5</v>
      </c>
      <c r="P479" s="6"/>
      <c r="Q479" s="4"/>
      <c r="S479" s="44" t="str">
        <f t="shared" ref="S479" si="635">C479</f>
        <v>Prone Raise</v>
      </c>
      <c r="T479" s="6"/>
      <c r="U479" s="6"/>
      <c r="V479" s="6"/>
      <c r="W479" s="6"/>
      <c r="X479" s="6"/>
      <c r="Y479" s="46"/>
    </row>
    <row r="480" spans="1:25" ht="17" hidden="1" outlineLevel="1" thickBot="1" x14ac:dyDescent="0.25">
      <c r="A480" s="7" t="s">
        <v>117</v>
      </c>
      <c r="B480" s="7"/>
      <c r="C480" s="11"/>
      <c r="D480" s="61">
        <f>D479*F479</f>
        <v>75</v>
      </c>
      <c r="E480" s="62"/>
      <c r="F480" s="63"/>
      <c r="G480" s="61">
        <f t="shared" ref="G480" si="636">G479*I479</f>
        <v>75</v>
      </c>
      <c r="H480" s="62"/>
      <c r="I480" s="63"/>
      <c r="J480" s="61">
        <f t="shared" ref="J480" si="637">J479*L479</f>
        <v>75</v>
      </c>
      <c r="K480" s="62"/>
      <c r="L480" s="63"/>
      <c r="M480" s="61">
        <f t="shared" ref="M480" si="638">M479*O479</f>
        <v>75</v>
      </c>
      <c r="N480" s="62"/>
      <c r="O480" s="63"/>
      <c r="P480" s="6"/>
      <c r="Q480" s="4"/>
      <c r="S480" s="47" t="s">
        <v>117</v>
      </c>
      <c r="T480" s="6">
        <f t="shared" ref="T480:T481" si="639">SUM(D480:O480)</f>
        <v>300</v>
      </c>
      <c r="U480" s="6"/>
      <c r="V480" s="6"/>
      <c r="W480" s="6"/>
      <c r="X480" s="6"/>
      <c r="Y480" s="46"/>
    </row>
    <row r="481" spans="1:25" ht="17" hidden="1" outlineLevel="1" thickBot="1" x14ac:dyDescent="0.25">
      <c r="A481" s="7" t="s">
        <v>110</v>
      </c>
      <c r="B481" s="7"/>
      <c r="C481" s="11"/>
      <c r="D481" s="61">
        <f>E479*F479</f>
        <v>75</v>
      </c>
      <c r="E481" s="62"/>
      <c r="F481" s="63"/>
      <c r="G481" s="61">
        <f t="shared" ref="G481" si="640">H479*I479</f>
        <v>75</v>
      </c>
      <c r="H481" s="62"/>
      <c r="I481" s="63"/>
      <c r="J481" s="61">
        <f t="shared" ref="J481" si="641">K479*L479</f>
        <v>75</v>
      </c>
      <c r="K481" s="62"/>
      <c r="L481" s="63"/>
      <c r="M481" s="61">
        <f t="shared" ref="M481" si="642">N479*O479</f>
        <v>75</v>
      </c>
      <c r="N481" s="62"/>
      <c r="O481" s="63"/>
      <c r="P481" s="6"/>
      <c r="Q481" s="4"/>
      <c r="S481" s="47" t="s">
        <v>110</v>
      </c>
      <c r="T481" s="32">
        <f t="shared" si="639"/>
        <v>300</v>
      </c>
      <c r="U481" s="6"/>
      <c r="V481" s="6"/>
      <c r="W481" s="6"/>
      <c r="X481" s="6"/>
      <c r="Y481" s="46"/>
    </row>
    <row r="482" spans="1:25" collapsed="1" x14ac:dyDescent="0.2">
      <c r="A482" s="2" t="s">
        <v>44</v>
      </c>
      <c r="B482" s="7" t="s">
        <v>104</v>
      </c>
      <c r="C482" s="11" t="s">
        <v>38</v>
      </c>
      <c r="D482" s="18">
        <v>2</v>
      </c>
      <c r="E482" s="18">
        <v>2</v>
      </c>
      <c r="F482" s="19">
        <v>107</v>
      </c>
      <c r="G482" s="22">
        <v>2</v>
      </c>
      <c r="H482" s="20">
        <v>2</v>
      </c>
      <c r="I482" s="21">
        <v>107</v>
      </c>
      <c r="J482" s="18">
        <v>2</v>
      </c>
      <c r="K482" s="18">
        <v>2</v>
      </c>
      <c r="L482" s="19">
        <v>107</v>
      </c>
      <c r="M482" s="21">
        <v>2</v>
      </c>
      <c r="N482" s="21">
        <v>2</v>
      </c>
      <c r="O482" s="22">
        <v>107</v>
      </c>
      <c r="P482" s="6"/>
      <c r="Q482" s="4"/>
      <c r="S482" s="44" t="str">
        <f t="shared" ref="S482" si="643">C482</f>
        <v>Bench Pull</v>
      </c>
      <c r="T482" s="6"/>
      <c r="U482" s="6"/>
      <c r="V482" s="6"/>
      <c r="W482" s="6"/>
      <c r="X482" s="6"/>
      <c r="Y482" s="46"/>
    </row>
    <row r="483" spans="1:25" ht="17" hidden="1" outlineLevel="1" thickBot="1" x14ac:dyDescent="0.25">
      <c r="A483" s="7" t="s">
        <v>117</v>
      </c>
      <c r="B483" s="7"/>
      <c r="C483" s="11"/>
      <c r="D483" s="61">
        <f>D482*F482</f>
        <v>214</v>
      </c>
      <c r="E483" s="62"/>
      <c r="F483" s="63"/>
      <c r="G483" s="61">
        <f t="shared" ref="G483" si="644">G482*I482</f>
        <v>214</v>
      </c>
      <c r="H483" s="62"/>
      <c r="I483" s="63"/>
      <c r="J483" s="61">
        <f t="shared" ref="J483" si="645">J482*L482</f>
        <v>214</v>
      </c>
      <c r="K483" s="62"/>
      <c r="L483" s="63"/>
      <c r="M483" s="61">
        <f t="shared" ref="M483" si="646">M482*O482</f>
        <v>214</v>
      </c>
      <c r="N483" s="62"/>
      <c r="O483" s="63"/>
      <c r="P483" s="6"/>
      <c r="Q483" s="4"/>
      <c r="S483" s="47" t="s">
        <v>117</v>
      </c>
      <c r="T483" s="6">
        <f t="shared" ref="T483:T484" si="647">SUM(D483:O483)</f>
        <v>856</v>
      </c>
      <c r="U483" s="6"/>
      <c r="V483" s="6"/>
      <c r="W483" s="6"/>
      <c r="X483" s="6"/>
      <c r="Y483" s="46"/>
    </row>
    <row r="484" spans="1:25" ht="17" hidden="1" outlineLevel="1" thickBot="1" x14ac:dyDescent="0.25">
      <c r="A484" s="7" t="s">
        <v>110</v>
      </c>
      <c r="B484" s="7"/>
      <c r="C484" s="11"/>
      <c r="D484" s="61">
        <f>E482*F482</f>
        <v>214</v>
      </c>
      <c r="E484" s="62"/>
      <c r="F484" s="63"/>
      <c r="G484" s="61">
        <f t="shared" ref="G484" si="648">H482*I482</f>
        <v>214</v>
      </c>
      <c r="H484" s="62"/>
      <c r="I484" s="63"/>
      <c r="J484" s="61">
        <f t="shared" ref="J484" si="649">K482*L482</f>
        <v>214</v>
      </c>
      <c r="K484" s="62"/>
      <c r="L484" s="63"/>
      <c r="M484" s="61">
        <f t="shared" ref="M484" si="650">N482*O482</f>
        <v>214</v>
      </c>
      <c r="N484" s="62"/>
      <c r="O484" s="63"/>
      <c r="P484" s="6"/>
      <c r="Q484" s="4"/>
      <c r="S484" s="47" t="s">
        <v>110</v>
      </c>
      <c r="T484" s="32">
        <f t="shared" si="647"/>
        <v>856</v>
      </c>
      <c r="U484" s="6"/>
      <c r="V484" s="6"/>
      <c r="W484" s="6"/>
      <c r="X484" s="6"/>
      <c r="Y484" s="46"/>
    </row>
    <row r="485" spans="1:25" collapsed="1" x14ac:dyDescent="0.2">
      <c r="A485" s="2" t="s">
        <v>45</v>
      </c>
      <c r="B485" s="7" t="s">
        <v>105</v>
      </c>
      <c r="C485" s="11" t="s">
        <v>75</v>
      </c>
      <c r="D485" s="18">
        <v>10</v>
      </c>
      <c r="E485" s="18">
        <v>10</v>
      </c>
      <c r="F485" s="19">
        <v>10</v>
      </c>
      <c r="G485" s="22">
        <v>10</v>
      </c>
      <c r="H485" s="20">
        <v>10</v>
      </c>
      <c r="I485" s="21">
        <v>10</v>
      </c>
      <c r="J485" s="18">
        <v>10</v>
      </c>
      <c r="K485" s="18">
        <v>10</v>
      </c>
      <c r="L485" s="19">
        <v>10</v>
      </c>
      <c r="M485" s="21">
        <v>10</v>
      </c>
      <c r="N485" s="21">
        <v>10</v>
      </c>
      <c r="O485" s="22">
        <v>10</v>
      </c>
      <c r="P485" s="6"/>
      <c r="Q485" s="4"/>
      <c r="S485" s="44" t="str">
        <f t="shared" ref="S485" si="651">C485</f>
        <v>McGill Crunch</v>
      </c>
      <c r="T485" s="6"/>
      <c r="U485" s="6"/>
      <c r="V485" s="6"/>
      <c r="W485" s="6"/>
      <c r="X485" s="6"/>
      <c r="Y485" s="46"/>
    </row>
    <row r="486" spans="1:25" ht="17" hidden="1" outlineLevel="1" thickBot="1" x14ac:dyDescent="0.25">
      <c r="A486" s="7" t="s">
        <v>117</v>
      </c>
      <c r="B486" s="7"/>
      <c r="C486" s="11"/>
      <c r="D486" s="61">
        <f>D485*F485</f>
        <v>100</v>
      </c>
      <c r="E486" s="62"/>
      <c r="F486" s="63"/>
      <c r="G486" s="61">
        <f t="shared" ref="G486" si="652">G485*I485</f>
        <v>100</v>
      </c>
      <c r="H486" s="62"/>
      <c r="I486" s="63"/>
      <c r="J486" s="61">
        <f t="shared" ref="J486" si="653">J485*L485</f>
        <v>100</v>
      </c>
      <c r="K486" s="62"/>
      <c r="L486" s="63"/>
      <c r="M486" s="61">
        <f t="shared" ref="M486" si="654">M485*O485</f>
        <v>100</v>
      </c>
      <c r="N486" s="62"/>
      <c r="O486" s="63"/>
      <c r="P486" s="6"/>
      <c r="Q486" s="4"/>
      <c r="S486" s="47" t="s">
        <v>117</v>
      </c>
      <c r="T486" s="6">
        <f t="shared" ref="T486:T487" si="655">SUM(D486:O486)</f>
        <v>400</v>
      </c>
      <c r="U486" s="6"/>
      <c r="V486" s="6"/>
      <c r="W486" s="6"/>
      <c r="X486" s="6"/>
      <c r="Y486" s="46"/>
    </row>
    <row r="487" spans="1:25" ht="17" hidden="1" outlineLevel="1" thickBot="1" x14ac:dyDescent="0.25">
      <c r="A487" s="7" t="s">
        <v>110</v>
      </c>
      <c r="B487" s="7"/>
      <c r="C487" s="11"/>
      <c r="D487" s="61">
        <f>E485*F485</f>
        <v>100</v>
      </c>
      <c r="E487" s="62"/>
      <c r="F487" s="63"/>
      <c r="G487" s="61">
        <f t="shared" ref="G487" si="656">H485*I485</f>
        <v>100</v>
      </c>
      <c r="H487" s="62"/>
      <c r="I487" s="63"/>
      <c r="J487" s="61">
        <f t="shared" ref="J487" si="657">K485*L485</f>
        <v>100</v>
      </c>
      <c r="K487" s="62"/>
      <c r="L487" s="63"/>
      <c r="M487" s="61">
        <f t="shared" ref="M487" si="658">N485*O485</f>
        <v>100</v>
      </c>
      <c r="N487" s="62"/>
      <c r="O487" s="63"/>
      <c r="P487" s="6"/>
      <c r="Q487" s="4"/>
      <c r="S487" s="47" t="s">
        <v>110</v>
      </c>
      <c r="T487" s="32">
        <f t="shared" si="655"/>
        <v>400</v>
      </c>
      <c r="U487" s="6"/>
      <c r="V487" s="6"/>
      <c r="W487" s="6"/>
      <c r="X487" s="6"/>
      <c r="Y487" s="46"/>
    </row>
    <row r="488" spans="1:25" collapsed="1" x14ac:dyDescent="0.2">
      <c r="A488" s="2" t="s">
        <v>69</v>
      </c>
      <c r="B488" s="7" t="s">
        <v>106</v>
      </c>
      <c r="C488" s="11" t="s">
        <v>82</v>
      </c>
      <c r="D488" s="18">
        <v>6</v>
      </c>
      <c r="E488" s="18">
        <v>6</v>
      </c>
      <c r="F488" s="19">
        <v>200</v>
      </c>
      <c r="G488" s="22">
        <v>6</v>
      </c>
      <c r="H488" s="20">
        <v>6</v>
      </c>
      <c r="I488" s="21">
        <v>200</v>
      </c>
      <c r="J488" s="18">
        <v>6</v>
      </c>
      <c r="K488" s="18">
        <v>6</v>
      </c>
      <c r="L488" s="19">
        <v>200</v>
      </c>
      <c r="M488" s="21">
        <v>6</v>
      </c>
      <c r="N488" s="21">
        <v>6</v>
      </c>
      <c r="O488" s="22">
        <v>200</v>
      </c>
      <c r="P488" s="6"/>
      <c r="Q488" s="4"/>
      <c r="S488" s="44" t="str">
        <f t="shared" ref="S488" si="659">C488</f>
        <v>Hip Thrust</v>
      </c>
      <c r="T488" s="6"/>
      <c r="U488" s="6"/>
      <c r="V488" s="6"/>
      <c r="W488" s="6"/>
      <c r="X488" s="6"/>
      <c r="Y488" s="46"/>
    </row>
    <row r="489" spans="1:25" ht="17" hidden="1" outlineLevel="1" thickBot="1" x14ac:dyDescent="0.25">
      <c r="A489" s="7" t="s">
        <v>117</v>
      </c>
      <c r="B489" s="7"/>
      <c r="C489" s="11"/>
      <c r="D489" s="61">
        <f>D488*F488</f>
        <v>1200</v>
      </c>
      <c r="E489" s="62"/>
      <c r="F489" s="63"/>
      <c r="G489" s="61">
        <f t="shared" ref="G489" si="660">G488*I488</f>
        <v>1200</v>
      </c>
      <c r="H489" s="62"/>
      <c r="I489" s="63"/>
      <c r="J489" s="61">
        <f t="shared" ref="J489" si="661">J488*L488</f>
        <v>1200</v>
      </c>
      <c r="K489" s="62"/>
      <c r="L489" s="63"/>
      <c r="M489" s="61">
        <f t="shared" ref="M489" si="662">M488*O488</f>
        <v>1200</v>
      </c>
      <c r="N489" s="62"/>
      <c r="O489" s="63"/>
      <c r="P489" s="6"/>
      <c r="Q489" s="6"/>
      <c r="S489" s="47" t="s">
        <v>117</v>
      </c>
      <c r="T489" s="6">
        <f t="shared" ref="T489:T490" si="663">SUM(D489:O489)</f>
        <v>4800</v>
      </c>
      <c r="U489" s="6"/>
      <c r="V489" s="6"/>
      <c r="W489" s="6"/>
      <c r="X489" s="6"/>
      <c r="Y489" s="46"/>
    </row>
    <row r="490" spans="1:25" ht="17" hidden="1" outlineLevel="1" thickBot="1" x14ac:dyDescent="0.25">
      <c r="A490" s="7" t="s">
        <v>110</v>
      </c>
      <c r="B490" s="7"/>
      <c r="C490" s="11"/>
      <c r="D490" s="61">
        <f>E488*F488</f>
        <v>1200</v>
      </c>
      <c r="E490" s="62"/>
      <c r="F490" s="63"/>
      <c r="G490" s="61">
        <f t="shared" ref="G490" si="664">H488*I488</f>
        <v>1200</v>
      </c>
      <c r="H490" s="62"/>
      <c r="I490" s="63"/>
      <c r="J490" s="61">
        <f t="shared" ref="J490" si="665">K488*L488</f>
        <v>1200</v>
      </c>
      <c r="K490" s="62"/>
      <c r="L490" s="63"/>
      <c r="M490" s="61">
        <f t="shared" ref="M490" si="666">N488*O488</f>
        <v>1200</v>
      </c>
      <c r="N490" s="62"/>
      <c r="O490" s="63"/>
      <c r="P490" s="6"/>
      <c r="Q490" s="6"/>
      <c r="S490" s="47" t="s">
        <v>110</v>
      </c>
      <c r="T490" s="32">
        <f t="shared" si="663"/>
        <v>4800</v>
      </c>
      <c r="U490" s="6"/>
      <c r="V490" s="6"/>
      <c r="W490" s="6"/>
      <c r="X490" s="6"/>
      <c r="Y490" s="46"/>
    </row>
    <row r="491" spans="1:25" collapsed="1" x14ac:dyDescent="0.2">
      <c r="A491" s="2" t="s">
        <v>45</v>
      </c>
      <c r="B491" s="7" t="s">
        <v>107</v>
      </c>
      <c r="C491" s="9" t="s">
        <v>76</v>
      </c>
      <c r="D491" s="18">
        <v>10</v>
      </c>
      <c r="E491" s="18">
        <v>10</v>
      </c>
      <c r="F491" s="19">
        <v>5</v>
      </c>
      <c r="G491" s="27">
        <v>10</v>
      </c>
      <c r="H491" s="25">
        <v>10</v>
      </c>
      <c r="I491" s="26">
        <v>5</v>
      </c>
      <c r="J491" s="23">
        <v>10</v>
      </c>
      <c r="K491" s="23">
        <v>10</v>
      </c>
      <c r="L491" s="24">
        <v>5</v>
      </c>
      <c r="M491" s="26">
        <v>10</v>
      </c>
      <c r="N491" s="26">
        <v>10</v>
      </c>
      <c r="O491" s="27">
        <v>5</v>
      </c>
      <c r="P491" s="6"/>
      <c r="Q491" s="6"/>
      <c r="S491" s="44" t="str">
        <f t="shared" ref="S491" si="667">C491</f>
        <v>Deadbug</v>
      </c>
      <c r="T491" s="6"/>
      <c r="U491" s="6"/>
      <c r="V491" s="6"/>
      <c r="W491" s="6"/>
      <c r="X491" s="6"/>
      <c r="Y491" s="46"/>
    </row>
    <row r="492" spans="1:25" ht="17" hidden="1" outlineLevel="1" thickBot="1" x14ac:dyDescent="0.25">
      <c r="A492" s="7" t="s">
        <v>117</v>
      </c>
      <c r="D492" s="58">
        <f>D491*F491</f>
        <v>50</v>
      </c>
      <c r="E492" s="59"/>
      <c r="F492" s="60"/>
      <c r="G492" s="58">
        <f t="shared" ref="G492" si="668">G491*I491</f>
        <v>50</v>
      </c>
      <c r="H492" s="59"/>
      <c r="I492" s="60"/>
      <c r="J492" s="58">
        <f t="shared" ref="J492" si="669">J491*L491</f>
        <v>50</v>
      </c>
      <c r="K492" s="59"/>
      <c r="L492" s="60"/>
      <c r="M492" s="58">
        <f t="shared" ref="M492" si="670">M491*O491</f>
        <v>50</v>
      </c>
      <c r="N492" s="59"/>
      <c r="O492" s="60"/>
      <c r="P492" s="74"/>
      <c r="Q492" s="74"/>
      <c r="S492" s="44"/>
      <c r="T492" s="6">
        <f t="shared" ref="T492:T493" si="671">SUM(D492:O492)</f>
        <v>200</v>
      </c>
      <c r="U492" s="6"/>
      <c r="V492" s="6"/>
      <c r="W492" s="6"/>
      <c r="X492" s="6"/>
      <c r="Y492" s="46"/>
    </row>
    <row r="493" spans="1:25" ht="17" hidden="1" outlineLevel="1" thickBot="1" x14ac:dyDescent="0.25">
      <c r="A493" s="7" t="s">
        <v>110</v>
      </c>
      <c r="D493" s="58">
        <f>E491*F491</f>
        <v>50</v>
      </c>
      <c r="E493" s="59"/>
      <c r="F493" s="60"/>
      <c r="G493" s="58">
        <f t="shared" ref="G493" si="672">H491*I491</f>
        <v>50</v>
      </c>
      <c r="H493" s="59"/>
      <c r="I493" s="60"/>
      <c r="J493" s="58">
        <f t="shared" ref="J493" si="673">K491*L491</f>
        <v>50</v>
      </c>
      <c r="K493" s="59"/>
      <c r="L493" s="60"/>
      <c r="M493" s="58">
        <f t="shared" ref="M493" si="674">N491*O491</f>
        <v>50</v>
      </c>
      <c r="N493" s="59"/>
      <c r="O493" s="60"/>
      <c r="S493" s="44"/>
      <c r="T493" s="32">
        <f t="shared" si="671"/>
        <v>200</v>
      </c>
      <c r="U493" s="6"/>
      <c r="V493" s="6"/>
      <c r="W493" s="6"/>
      <c r="X493" s="6"/>
      <c r="Y493" s="46"/>
    </row>
    <row r="494" spans="1:25" ht="17" collapsed="1" thickBot="1" x14ac:dyDescent="0.25">
      <c r="S494" s="44"/>
      <c r="T494" s="6"/>
      <c r="U494" s="6"/>
      <c r="V494" s="67" t="s">
        <v>118</v>
      </c>
      <c r="W494" s="3" t="s">
        <v>117</v>
      </c>
      <c r="X494" s="6">
        <f t="shared" ref="X494:X495" si="675">SUM(T474+T477+T480+T483+T486+T489+T492)</f>
        <v>9484</v>
      </c>
      <c r="Y494" s="46"/>
    </row>
    <row r="495" spans="1:25" ht="17" thickBot="1" x14ac:dyDescent="0.25">
      <c r="A495" s="2"/>
      <c r="B495" s="2"/>
      <c r="S495" s="44"/>
      <c r="T495" s="6"/>
      <c r="U495" s="6"/>
      <c r="V495" s="67"/>
      <c r="W495" s="3" t="s">
        <v>110</v>
      </c>
      <c r="X495" s="32">
        <f t="shared" si="675"/>
        <v>9655</v>
      </c>
      <c r="Y495" s="46"/>
    </row>
    <row r="496" spans="1:25" x14ac:dyDescent="0.2">
      <c r="S496" s="10"/>
      <c r="T496" s="48"/>
      <c r="U496" s="48"/>
      <c r="V496" s="48"/>
      <c r="W496" s="48"/>
      <c r="X496" s="48"/>
      <c r="Y496" s="49"/>
    </row>
    <row r="497" spans="1:25" x14ac:dyDescent="0.2">
      <c r="C497" t="s">
        <v>129</v>
      </c>
      <c r="S497" s="12"/>
      <c r="T497" s="42"/>
      <c r="U497" s="42"/>
      <c r="V497" s="42"/>
      <c r="W497" s="42"/>
      <c r="X497" s="42"/>
      <c r="Y497" s="43"/>
    </row>
    <row r="498" spans="1:25" x14ac:dyDescent="0.2">
      <c r="C498" s="12"/>
      <c r="D498" s="68" t="s">
        <v>2</v>
      </c>
      <c r="E498" s="69"/>
      <c r="F498" s="70"/>
      <c r="G498" s="71" t="s">
        <v>3</v>
      </c>
      <c r="H498" s="71"/>
      <c r="I498" s="71"/>
      <c r="J498" s="68" t="s">
        <v>4</v>
      </c>
      <c r="K498" s="69"/>
      <c r="L498" s="70"/>
      <c r="M498" s="72" t="s">
        <v>5</v>
      </c>
      <c r="N498" s="71"/>
      <c r="O498" s="73"/>
      <c r="S498" s="44"/>
      <c r="T498" s="45" t="s">
        <v>7</v>
      </c>
      <c r="U498" s="6"/>
      <c r="V498" s="6"/>
      <c r="W498" s="6"/>
      <c r="X498" s="6"/>
      <c r="Y498" s="46"/>
    </row>
    <row r="499" spans="1:25" x14ac:dyDescent="0.2">
      <c r="C499" s="10" t="s">
        <v>0</v>
      </c>
      <c r="D499" s="28" t="s">
        <v>8</v>
      </c>
      <c r="E499" s="28" t="s">
        <v>108</v>
      </c>
      <c r="F499" s="14" t="s">
        <v>1</v>
      </c>
      <c r="G499" s="15" t="s">
        <v>8</v>
      </c>
      <c r="H499" s="16" t="s">
        <v>108</v>
      </c>
      <c r="I499" s="29" t="s">
        <v>1</v>
      </c>
      <c r="J499" s="13" t="s">
        <v>8</v>
      </c>
      <c r="K499" s="28" t="s">
        <v>108</v>
      </c>
      <c r="L499" s="28" t="s">
        <v>1</v>
      </c>
      <c r="M499" s="29" t="s">
        <v>8</v>
      </c>
      <c r="N499" s="29" t="s">
        <v>108</v>
      </c>
      <c r="O499" s="17" t="s">
        <v>1</v>
      </c>
      <c r="S499" s="44" t="str">
        <f t="shared" ref="S499:S500" si="676">C499</f>
        <v>Exercise</v>
      </c>
      <c r="T499" s="6"/>
      <c r="U499" s="6"/>
      <c r="V499" s="6"/>
      <c r="W499" s="6"/>
      <c r="X499" s="6"/>
      <c r="Y499" s="46"/>
    </row>
    <row r="500" spans="1:25" x14ac:dyDescent="0.2">
      <c r="A500" s="2" t="s">
        <v>32</v>
      </c>
      <c r="B500" s="7">
        <v>1</v>
      </c>
      <c r="C500" s="11" t="s">
        <v>36</v>
      </c>
      <c r="D500" s="18">
        <v>4</v>
      </c>
      <c r="E500" s="18">
        <v>4</v>
      </c>
      <c r="F500" s="19">
        <v>195</v>
      </c>
      <c r="G500" s="22">
        <v>4</v>
      </c>
      <c r="H500" s="20">
        <v>4</v>
      </c>
      <c r="I500" s="21">
        <v>195</v>
      </c>
      <c r="J500" s="18">
        <v>4</v>
      </c>
      <c r="K500" s="18">
        <v>4</v>
      </c>
      <c r="L500" s="19">
        <v>195</v>
      </c>
      <c r="M500" s="21">
        <v>4</v>
      </c>
      <c r="N500" s="21">
        <v>6</v>
      </c>
      <c r="O500" s="22">
        <v>195</v>
      </c>
      <c r="S500" s="44" t="str">
        <f t="shared" si="676"/>
        <v>TrapBar DL</v>
      </c>
      <c r="T500" s="6"/>
      <c r="U500" s="6"/>
      <c r="V500" s="6"/>
      <c r="W500" s="6"/>
      <c r="X500" s="6"/>
      <c r="Y500" s="46"/>
    </row>
    <row r="501" spans="1:25" ht="17" hidden="1" outlineLevel="1" thickBot="1" x14ac:dyDescent="0.25">
      <c r="A501" s="7" t="s">
        <v>117</v>
      </c>
      <c r="B501" s="7"/>
      <c r="C501" s="11"/>
      <c r="D501" s="61">
        <f>D500*F500</f>
        <v>780</v>
      </c>
      <c r="E501" s="62"/>
      <c r="F501" s="63"/>
      <c r="G501" s="61">
        <f>G500*I500</f>
        <v>780</v>
      </c>
      <c r="H501" s="62"/>
      <c r="I501" s="63"/>
      <c r="J501" s="61">
        <f>J500*L500</f>
        <v>780</v>
      </c>
      <c r="K501" s="62"/>
      <c r="L501" s="63"/>
      <c r="M501" s="58">
        <f>M500*O500</f>
        <v>780</v>
      </c>
      <c r="N501" s="59"/>
      <c r="O501" s="60"/>
      <c r="S501" s="47" t="s">
        <v>117</v>
      </c>
      <c r="T501" s="6">
        <f t="shared" ref="T501:T502" si="677">SUM(D501:O501)</f>
        <v>3120</v>
      </c>
      <c r="U501" s="6"/>
      <c r="V501" s="6"/>
      <c r="W501" s="6"/>
      <c r="X501" s="6"/>
      <c r="Y501" s="46"/>
    </row>
    <row r="502" spans="1:25" ht="17" hidden="1" outlineLevel="1" thickBot="1" x14ac:dyDescent="0.25">
      <c r="A502" s="7" t="s">
        <v>110</v>
      </c>
      <c r="B502" s="7"/>
      <c r="C502" s="11"/>
      <c r="D502" s="64">
        <f>E500*F500</f>
        <v>780</v>
      </c>
      <c r="E502" s="65"/>
      <c r="F502" s="66"/>
      <c r="G502" s="61">
        <f>H500*I500</f>
        <v>780</v>
      </c>
      <c r="H502" s="62"/>
      <c r="I502" s="63"/>
      <c r="J502" s="61">
        <f>K500*L500</f>
        <v>780</v>
      </c>
      <c r="K502" s="62"/>
      <c r="L502" s="63"/>
      <c r="M502" s="58">
        <f>N500*O500</f>
        <v>1170</v>
      </c>
      <c r="N502" s="59"/>
      <c r="O502" s="60"/>
      <c r="S502" s="47" t="s">
        <v>110</v>
      </c>
      <c r="T502" s="32">
        <f t="shared" si="677"/>
        <v>3510</v>
      </c>
      <c r="U502" s="6"/>
      <c r="V502" s="6"/>
      <c r="W502" s="6"/>
      <c r="X502" s="6"/>
      <c r="Y502" s="46"/>
    </row>
    <row r="503" spans="1:25" collapsed="1" x14ac:dyDescent="0.2">
      <c r="A503" s="2" t="s">
        <v>43</v>
      </c>
      <c r="B503" s="7" t="s">
        <v>111</v>
      </c>
      <c r="C503" s="11" t="s">
        <v>41</v>
      </c>
      <c r="D503" s="18">
        <v>4</v>
      </c>
      <c r="E503" s="18">
        <v>4</v>
      </c>
      <c r="F503" s="19">
        <v>80</v>
      </c>
      <c r="G503" s="22">
        <v>4</v>
      </c>
      <c r="H503" s="20">
        <v>4</v>
      </c>
      <c r="I503" s="21">
        <v>80</v>
      </c>
      <c r="J503" s="18">
        <v>4</v>
      </c>
      <c r="K503" s="18">
        <v>4</v>
      </c>
      <c r="L503" s="19">
        <v>80</v>
      </c>
      <c r="M503" s="21">
        <v>4</v>
      </c>
      <c r="N503" s="21">
        <v>4</v>
      </c>
      <c r="O503" s="22">
        <v>80</v>
      </c>
      <c r="S503" s="44" t="str">
        <f t="shared" ref="S503" si="678">C503</f>
        <v>Military Press</v>
      </c>
      <c r="T503" s="6"/>
      <c r="U503" s="6"/>
      <c r="V503" s="6"/>
      <c r="W503" s="6"/>
      <c r="X503" s="6"/>
      <c r="Y503" s="46"/>
    </row>
    <row r="504" spans="1:25" ht="17" hidden="1" outlineLevel="1" thickBot="1" x14ac:dyDescent="0.25">
      <c r="A504" s="7" t="s">
        <v>117</v>
      </c>
      <c r="B504" s="7"/>
      <c r="C504" s="11"/>
      <c r="D504" s="61">
        <f>D503*F503</f>
        <v>320</v>
      </c>
      <c r="E504" s="62"/>
      <c r="F504" s="63"/>
      <c r="G504" s="61">
        <f>G503*I503</f>
        <v>320</v>
      </c>
      <c r="H504" s="62"/>
      <c r="I504" s="63"/>
      <c r="J504" s="61">
        <f>J503*L503</f>
        <v>320</v>
      </c>
      <c r="K504" s="62"/>
      <c r="L504" s="63"/>
      <c r="M504" s="61">
        <f>M503*O503</f>
        <v>320</v>
      </c>
      <c r="N504" s="62"/>
      <c r="O504" s="63"/>
      <c r="S504" s="47" t="s">
        <v>117</v>
      </c>
      <c r="T504" s="6">
        <f t="shared" ref="T504:T505" si="679">SUM(D504:O504)</f>
        <v>1280</v>
      </c>
      <c r="U504" s="6"/>
      <c r="V504" s="6"/>
      <c r="W504" s="6"/>
      <c r="X504" s="6"/>
      <c r="Y504" s="46"/>
    </row>
    <row r="505" spans="1:25" ht="17" hidden="1" outlineLevel="1" thickBot="1" x14ac:dyDescent="0.25">
      <c r="A505" s="7" t="s">
        <v>110</v>
      </c>
      <c r="B505" s="7"/>
      <c r="C505" s="11"/>
      <c r="D505" s="61">
        <f>E503*F503</f>
        <v>320</v>
      </c>
      <c r="E505" s="62"/>
      <c r="F505" s="63"/>
      <c r="G505" s="61">
        <f>H503*I503</f>
        <v>320</v>
      </c>
      <c r="H505" s="62"/>
      <c r="I505" s="63"/>
      <c r="J505" s="61">
        <f>K503*L503</f>
        <v>320</v>
      </c>
      <c r="K505" s="62"/>
      <c r="L505" s="63"/>
      <c r="M505" s="61">
        <f>N503*O503</f>
        <v>320</v>
      </c>
      <c r="N505" s="62"/>
      <c r="O505" s="63"/>
      <c r="S505" s="47" t="s">
        <v>110</v>
      </c>
      <c r="T505" s="32">
        <f t="shared" si="679"/>
        <v>1280</v>
      </c>
      <c r="U505" s="6"/>
      <c r="V505" s="6"/>
      <c r="W505" s="6"/>
      <c r="X505" s="6"/>
      <c r="Y505" s="46"/>
    </row>
    <row r="506" spans="1:25" collapsed="1" x14ac:dyDescent="0.2">
      <c r="A506" s="2" t="s">
        <v>70</v>
      </c>
      <c r="B506" s="7" t="s">
        <v>112</v>
      </c>
      <c r="C506" s="11" t="s">
        <v>71</v>
      </c>
      <c r="D506" s="18">
        <v>15</v>
      </c>
      <c r="E506" s="18">
        <v>15</v>
      </c>
      <c r="F506" s="19">
        <v>5</v>
      </c>
      <c r="G506" s="22">
        <v>15</v>
      </c>
      <c r="H506" s="20">
        <v>15</v>
      </c>
      <c r="I506" s="21">
        <v>5</v>
      </c>
      <c r="J506" s="18">
        <v>15</v>
      </c>
      <c r="K506" s="18">
        <v>15</v>
      </c>
      <c r="L506" s="19">
        <v>5</v>
      </c>
      <c r="M506" s="21">
        <v>15</v>
      </c>
      <c r="N506" s="21">
        <v>15</v>
      </c>
      <c r="O506" s="22">
        <v>5</v>
      </c>
      <c r="S506" s="44" t="str">
        <f t="shared" ref="S506" si="680">C506</f>
        <v>Prone Raise</v>
      </c>
      <c r="T506" s="6"/>
      <c r="U506" s="6"/>
      <c r="V506" s="6"/>
      <c r="W506" s="6"/>
      <c r="X506" s="6"/>
      <c r="Y506" s="46"/>
    </row>
    <row r="507" spans="1:25" ht="17" hidden="1" outlineLevel="1" thickBot="1" x14ac:dyDescent="0.25">
      <c r="A507" s="7" t="s">
        <v>117</v>
      </c>
      <c r="B507" s="7"/>
      <c r="C507" s="11"/>
      <c r="D507" s="61">
        <f>D506*F506</f>
        <v>75</v>
      </c>
      <c r="E507" s="62"/>
      <c r="F507" s="63"/>
      <c r="G507" s="61">
        <f t="shared" ref="G507" si="681">G506*I506</f>
        <v>75</v>
      </c>
      <c r="H507" s="62"/>
      <c r="I507" s="63"/>
      <c r="J507" s="61">
        <f t="shared" ref="J507" si="682">J506*L506</f>
        <v>75</v>
      </c>
      <c r="K507" s="62"/>
      <c r="L507" s="63"/>
      <c r="M507" s="61">
        <f t="shared" ref="M507" si="683">M506*O506</f>
        <v>75</v>
      </c>
      <c r="N507" s="62"/>
      <c r="O507" s="63"/>
      <c r="S507" s="47" t="s">
        <v>117</v>
      </c>
      <c r="T507" s="6">
        <f t="shared" ref="T507:T508" si="684">SUM(D507:O507)</f>
        <v>300</v>
      </c>
      <c r="U507" s="6"/>
      <c r="V507" s="6"/>
      <c r="W507" s="6"/>
      <c r="X507" s="6"/>
      <c r="Y507" s="46"/>
    </row>
    <row r="508" spans="1:25" ht="17" hidden="1" outlineLevel="1" thickBot="1" x14ac:dyDescent="0.25">
      <c r="A508" s="7" t="s">
        <v>110</v>
      </c>
      <c r="B508" s="7"/>
      <c r="C508" s="11"/>
      <c r="D508" s="61">
        <f>E506*F506</f>
        <v>75</v>
      </c>
      <c r="E508" s="62"/>
      <c r="F508" s="63"/>
      <c r="G508" s="61">
        <f t="shared" ref="G508" si="685">H506*I506</f>
        <v>75</v>
      </c>
      <c r="H508" s="62"/>
      <c r="I508" s="63"/>
      <c r="J508" s="61">
        <f t="shared" ref="J508" si="686">K506*L506</f>
        <v>75</v>
      </c>
      <c r="K508" s="62"/>
      <c r="L508" s="63"/>
      <c r="M508" s="61">
        <f t="shared" ref="M508" si="687">N506*O506</f>
        <v>75</v>
      </c>
      <c r="N508" s="62"/>
      <c r="O508" s="63"/>
      <c r="S508" s="47" t="s">
        <v>110</v>
      </c>
      <c r="T508" s="32">
        <f t="shared" si="684"/>
        <v>300</v>
      </c>
      <c r="U508" s="6"/>
      <c r="V508" s="6"/>
      <c r="W508" s="6"/>
      <c r="X508" s="6"/>
      <c r="Y508" s="46"/>
    </row>
    <row r="509" spans="1:25" collapsed="1" x14ac:dyDescent="0.2">
      <c r="A509" s="2" t="s">
        <v>44</v>
      </c>
      <c r="B509" s="7" t="s">
        <v>104</v>
      </c>
      <c r="C509" s="11" t="s">
        <v>38</v>
      </c>
      <c r="D509" s="18">
        <v>3</v>
      </c>
      <c r="E509" s="18">
        <v>3</v>
      </c>
      <c r="F509" s="19">
        <v>102</v>
      </c>
      <c r="G509" s="22">
        <v>3</v>
      </c>
      <c r="H509" s="20">
        <v>3</v>
      </c>
      <c r="I509" s="21">
        <v>102</v>
      </c>
      <c r="J509" s="18">
        <v>3</v>
      </c>
      <c r="K509" s="18">
        <v>3</v>
      </c>
      <c r="L509" s="19">
        <v>102</v>
      </c>
      <c r="M509" s="21">
        <v>3</v>
      </c>
      <c r="N509" s="21">
        <v>3</v>
      </c>
      <c r="O509" s="22">
        <v>102</v>
      </c>
      <c r="S509" s="44" t="str">
        <f t="shared" ref="S509" si="688">C509</f>
        <v>Bench Pull</v>
      </c>
      <c r="T509" s="6"/>
      <c r="U509" s="6"/>
      <c r="V509" s="6"/>
      <c r="W509" s="6"/>
      <c r="X509" s="6"/>
      <c r="Y509" s="46"/>
    </row>
    <row r="510" spans="1:25" ht="17" hidden="1" outlineLevel="1" thickBot="1" x14ac:dyDescent="0.25">
      <c r="A510" s="7" t="s">
        <v>117</v>
      </c>
      <c r="B510" s="7"/>
      <c r="C510" s="11"/>
      <c r="D510" s="61">
        <f>D509*F509</f>
        <v>306</v>
      </c>
      <c r="E510" s="62"/>
      <c r="F510" s="63"/>
      <c r="G510" s="61">
        <f t="shared" ref="G510" si="689">G509*I509</f>
        <v>306</v>
      </c>
      <c r="H510" s="62"/>
      <c r="I510" s="63"/>
      <c r="J510" s="61">
        <f t="shared" ref="J510" si="690">J509*L509</f>
        <v>306</v>
      </c>
      <c r="K510" s="62"/>
      <c r="L510" s="63"/>
      <c r="M510" s="61">
        <f t="shared" ref="M510" si="691">M509*O509</f>
        <v>306</v>
      </c>
      <c r="N510" s="62"/>
      <c r="O510" s="63"/>
      <c r="S510" s="47" t="s">
        <v>117</v>
      </c>
      <c r="T510" s="6">
        <f t="shared" ref="T510:T511" si="692">SUM(D510:O510)</f>
        <v>1224</v>
      </c>
      <c r="U510" s="6"/>
      <c r="V510" s="6"/>
      <c r="W510" s="6"/>
      <c r="X510" s="6"/>
      <c r="Y510" s="46"/>
    </row>
    <row r="511" spans="1:25" ht="17" hidden="1" outlineLevel="1" thickBot="1" x14ac:dyDescent="0.25">
      <c r="A511" s="7" t="s">
        <v>110</v>
      </c>
      <c r="B511" s="7"/>
      <c r="C511" s="11"/>
      <c r="D511" s="61">
        <f>E509*F509</f>
        <v>306</v>
      </c>
      <c r="E511" s="62"/>
      <c r="F511" s="63"/>
      <c r="G511" s="61">
        <f t="shared" ref="G511" si="693">H509*I509</f>
        <v>306</v>
      </c>
      <c r="H511" s="62"/>
      <c r="I511" s="63"/>
      <c r="J511" s="61">
        <f t="shared" ref="J511" si="694">K509*L509</f>
        <v>306</v>
      </c>
      <c r="K511" s="62"/>
      <c r="L511" s="63"/>
      <c r="M511" s="61">
        <f t="shared" ref="M511" si="695">N509*O509</f>
        <v>306</v>
      </c>
      <c r="N511" s="62"/>
      <c r="O511" s="63"/>
      <c r="S511" s="47" t="s">
        <v>110</v>
      </c>
      <c r="T511" s="32">
        <f t="shared" si="692"/>
        <v>1224</v>
      </c>
      <c r="U511" s="6"/>
      <c r="V511" s="6"/>
      <c r="W511" s="6"/>
      <c r="X511" s="6"/>
      <c r="Y511" s="46"/>
    </row>
    <row r="512" spans="1:25" collapsed="1" x14ac:dyDescent="0.2">
      <c r="A512" s="2" t="s">
        <v>45</v>
      </c>
      <c r="B512" s="7" t="s">
        <v>105</v>
      </c>
      <c r="C512" s="11" t="s">
        <v>75</v>
      </c>
      <c r="D512" s="18">
        <v>10</v>
      </c>
      <c r="E512" s="18">
        <v>10</v>
      </c>
      <c r="F512" s="19">
        <v>10</v>
      </c>
      <c r="G512" s="22">
        <v>10</v>
      </c>
      <c r="H512" s="20">
        <v>10</v>
      </c>
      <c r="I512" s="21">
        <v>10</v>
      </c>
      <c r="J512" s="18">
        <v>10</v>
      </c>
      <c r="K512" s="18">
        <v>10</v>
      </c>
      <c r="L512" s="19">
        <v>10</v>
      </c>
      <c r="M512" s="21">
        <v>10</v>
      </c>
      <c r="N512" s="21">
        <v>10</v>
      </c>
      <c r="O512" s="22">
        <v>10</v>
      </c>
      <c r="S512" s="44" t="str">
        <f t="shared" ref="S512" si="696">C512</f>
        <v>McGill Crunch</v>
      </c>
      <c r="T512" s="6"/>
      <c r="U512" s="6"/>
      <c r="V512" s="6"/>
      <c r="W512" s="6"/>
      <c r="X512" s="6"/>
      <c r="Y512" s="46"/>
    </row>
    <row r="513" spans="1:25" ht="17" hidden="1" outlineLevel="1" thickBot="1" x14ac:dyDescent="0.25">
      <c r="A513" s="7" t="s">
        <v>117</v>
      </c>
      <c r="B513" s="7"/>
      <c r="C513" s="11"/>
      <c r="D513" s="61">
        <f>D512*F512</f>
        <v>100</v>
      </c>
      <c r="E513" s="62"/>
      <c r="F513" s="63"/>
      <c r="G513" s="61">
        <f t="shared" ref="G513" si="697">G512*I512</f>
        <v>100</v>
      </c>
      <c r="H513" s="62"/>
      <c r="I513" s="63"/>
      <c r="J513" s="61">
        <f t="shared" ref="J513" si="698">J512*L512</f>
        <v>100</v>
      </c>
      <c r="K513" s="62"/>
      <c r="L513" s="63"/>
      <c r="M513" s="61">
        <f t="shared" ref="M513" si="699">M512*O512</f>
        <v>100</v>
      </c>
      <c r="N513" s="62"/>
      <c r="O513" s="63"/>
      <c r="S513" s="47" t="s">
        <v>117</v>
      </c>
      <c r="T513" s="6">
        <f t="shared" ref="T513:T514" si="700">SUM(D513:O513)</f>
        <v>400</v>
      </c>
      <c r="U513" s="6"/>
      <c r="V513" s="6"/>
      <c r="W513" s="6"/>
      <c r="X513" s="6"/>
      <c r="Y513" s="46"/>
    </row>
    <row r="514" spans="1:25" ht="17" hidden="1" outlineLevel="1" thickBot="1" x14ac:dyDescent="0.25">
      <c r="A514" s="7" t="s">
        <v>110</v>
      </c>
      <c r="B514" s="7"/>
      <c r="C514" s="11"/>
      <c r="D514" s="61">
        <f>E512*F512</f>
        <v>100</v>
      </c>
      <c r="E514" s="62"/>
      <c r="F514" s="63"/>
      <c r="G514" s="61">
        <f t="shared" ref="G514" si="701">H512*I512</f>
        <v>100</v>
      </c>
      <c r="H514" s="62"/>
      <c r="I514" s="63"/>
      <c r="J514" s="61">
        <f t="shared" ref="J514" si="702">K512*L512</f>
        <v>100</v>
      </c>
      <c r="K514" s="62"/>
      <c r="L514" s="63"/>
      <c r="M514" s="61">
        <f t="shared" ref="M514" si="703">N512*O512</f>
        <v>100</v>
      </c>
      <c r="N514" s="62"/>
      <c r="O514" s="63"/>
      <c r="S514" s="47" t="s">
        <v>110</v>
      </c>
      <c r="T514" s="32">
        <f t="shared" si="700"/>
        <v>400</v>
      </c>
      <c r="U514" s="6"/>
      <c r="V514" s="6"/>
      <c r="W514" s="6"/>
      <c r="X514" s="6"/>
      <c r="Y514" s="46"/>
    </row>
    <row r="515" spans="1:25" collapsed="1" x14ac:dyDescent="0.2">
      <c r="A515" s="2" t="s">
        <v>69</v>
      </c>
      <c r="B515" s="7" t="s">
        <v>106</v>
      </c>
      <c r="C515" s="11" t="s">
        <v>82</v>
      </c>
      <c r="D515" s="18">
        <v>6</v>
      </c>
      <c r="E515" s="18">
        <v>6</v>
      </c>
      <c r="F515" s="19">
        <v>200</v>
      </c>
      <c r="G515" s="22">
        <v>6</v>
      </c>
      <c r="H515" s="20">
        <v>6</v>
      </c>
      <c r="I515" s="21">
        <v>200</v>
      </c>
      <c r="J515" s="18">
        <v>6</v>
      </c>
      <c r="K515" s="18">
        <v>6</v>
      </c>
      <c r="L515" s="19">
        <v>200</v>
      </c>
      <c r="M515" s="21">
        <v>6</v>
      </c>
      <c r="N515" s="21">
        <v>6</v>
      </c>
      <c r="O515" s="22">
        <v>200</v>
      </c>
      <c r="S515" s="44" t="str">
        <f t="shared" ref="S515" si="704">C515</f>
        <v>Hip Thrust</v>
      </c>
      <c r="T515" s="6"/>
      <c r="U515" s="6"/>
      <c r="V515" s="6"/>
      <c r="W515" s="6"/>
      <c r="X515" s="6"/>
      <c r="Y515" s="46"/>
    </row>
    <row r="516" spans="1:25" ht="17" hidden="1" outlineLevel="1" thickBot="1" x14ac:dyDescent="0.25">
      <c r="A516" s="7" t="s">
        <v>117</v>
      </c>
      <c r="B516" s="7"/>
      <c r="C516" s="11"/>
      <c r="D516" s="61">
        <f>D515*F515</f>
        <v>1200</v>
      </c>
      <c r="E516" s="62"/>
      <c r="F516" s="63"/>
      <c r="G516" s="61">
        <f t="shared" ref="G516" si="705">G515*I515</f>
        <v>1200</v>
      </c>
      <c r="H516" s="62"/>
      <c r="I516" s="63"/>
      <c r="J516" s="61">
        <f t="shared" ref="J516" si="706">J515*L515</f>
        <v>1200</v>
      </c>
      <c r="K516" s="62"/>
      <c r="L516" s="63"/>
      <c r="M516" s="61">
        <f t="shared" ref="M516" si="707">M515*O515</f>
        <v>1200</v>
      </c>
      <c r="N516" s="62"/>
      <c r="O516" s="63"/>
      <c r="S516" s="47" t="s">
        <v>117</v>
      </c>
      <c r="T516" s="6">
        <f t="shared" ref="T516:T517" si="708">SUM(D516:O516)</f>
        <v>4800</v>
      </c>
      <c r="U516" s="6"/>
      <c r="V516" s="6"/>
      <c r="W516" s="6"/>
      <c r="X516" s="6"/>
      <c r="Y516" s="46"/>
    </row>
    <row r="517" spans="1:25" ht="17" hidden="1" outlineLevel="1" thickBot="1" x14ac:dyDescent="0.25">
      <c r="A517" s="7" t="s">
        <v>110</v>
      </c>
      <c r="B517" s="7"/>
      <c r="C517" s="11"/>
      <c r="D517" s="61">
        <f>E515*F515</f>
        <v>1200</v>
      </c>
      <c r="E517" s="62"/>
      <c r="F517" s="63"/>
      <c r="G517" s="61">
        <f t="shared" ref="G517" si="709">H515*I515</f>
        <v>1200</v>
      </c>
      <c r="H517" s="62"/>
      <c r="I517" s="63"/>
      <c r="J517" s="61">
        <f t="shared" ref="J517" si="710">K515*L515</f>
        <v>1200</v>
      </c>
      <c r="K517" s="62"/>
      <c r="L517" s="63"/>
      <c r="M517" s="61">
        <f t="shared" ref="M517" si="711">N515*O515</f>
        <v>1200</v>
      </c>
      <c r="N517" s="62"/>
      <c r="O517" s="63"/>
      <c r="S517" s="47" t="s">
        <v>110</v>
      </c>
      <c r="T517" s="32">
        <f t="shared" si="708"/>
        <v>4800</v>
      </c>
      <c r="U517" s="6"/>
      <c r="V517" s="6"/>
      <c r="W517" s="6"/>
      <c r="X517" s="6"/>
      <c r="Y517" s="46"/>
    </row>
    <row r="518" spans="1:25" collapsed="1" x14ac:dyDescent="0.2">
      <c r="A518" s="2" t="s">
        <v>45</v>
      </c>
      <c r="B518" s="7" t="s">
        <v>107</v>
      </c>
      <c r="C518" s="9" t="s">
        <v>76</v>
      </c>
      <c r="D518" s="18">
        <v>10</v>
      </c>
      <c r="E518" s="18">
        <v>10</v>
      </c>
      <c r="F518" s="19">
        <v>5</v>
      </c>
      <c r="G518" s="27">
        <v>10</v>
      </c>
      <c r="H518" s="25">
        <v>10</v>
      </c>
      <c r="I518" s="26">
        <v>5</v>
      </c>
      <c r="J518" s="23">
        <v>10</v>
      </c>
      <c r="K518" s="23">
        <v>10</v>
      </c>
      <c r="L518" s="24">
        <v>5</v>
      </c>
      <c r="M518" s="26">
        <v>10</v>
      </c>
      <c r="N518" s="26">
        <v>10</v>
      </c>
      <c r="O518" s="27">
        <v>5</v>
      </c>
      <c r="S518" s="44" t="str">
        <f t="shared" ref="S518" si="712">C518</f>
        <v>Deadbug</v>
      </c>
      <c r="T518" s="6"/>
      <c r="U518" s="6"/>
      <c r="V518" s="6"/>
      <c r="W518" s="6"/>
      <c r="X518" s="6"/>
      <c r="Y518" s="46"/>
    </row>
    <row r="519" spans="1:25" ht="17" hidden="1" outlineLevel="1" thickBot="1" x14ac:dyDescent="0.25">
      <c r="A519" s="7" t="s">
        <v>117</v>
      </c>
      <c r="D519" s="58">
        <f>D518*F518</f>
        <v>50</v>
      </c>
      <c r="E519" s="59"/>
      <c r="F519" s="60"/>
      <c r="G519" s="58">
        <f t="shared" ref="G519" si="713">G518*I518</f>
        <v>50</v>
      </c>
      <c r="H519" s="59"/>
      <c r="I519" s="60"/>
      <c r="J519" s="58">
        <f t="shared" ref="J519" si="714">J518*L518</f>
        <v>50</v>
      </c>
      <c r="K519" s="59"/>
      <c r="L519" s="60"/>
      <c r="M519" s="58">
        <f t="shared" ref="M519" si="715">M518*O518</f>
        <v>50</v>
      </c>
      <c r="N519" s="59"/>
      <c r="O519" s="60"/>
      <c r="S519" s="47" t="s">
        <v>117</v>
      </c>
      <c r="T519" s="6">
        <f t="shared" ref="T519:T520" si="716">SUM(D519:O519)</f>
        <v>200</v>
      </c>
      <c r="U519" s="6"/>
      <c r="V519" s="6"/>
      <c r="W519" s="6"/>
      <c r="X519" s="6"/>
      <c r="Y519" s="46"/>
    </row>
    <row r="520" spans="1:25" ht="17" hidden="1" outlineLevel="1" thickBot="1" x14ac:dyDescent="0.25">
      <c r="A520" s="7" t="s">
        <v>110</v>
      </c>
      <c r="D520" s="58">
        <f>E518*F518</f>
        <v>50</v>
      </c>
      <c r="E520" s="59"/>
      <c r="F520" s="60"/>
      <c r="G520" s="58">
        <f t="shared" ref="G520" si="717">H518*I518</f>
        <v>50</v>
      </c>
      <c r="H520" s="59"/>
      <c r="I520" s="60"/>
      <c r="J520" s="58">
        <f t="shared" ref="J520" si="718">K518*L518</f>
        <v>50</v>
      </c>
      <c r="K520" s="59"/>
      <c r="L520" s="60"/>
      <c r="M520" s="58">
        <f t="shared" ref="M520" si="719">N518*O518</f>
        <v>50</v>
      </c>
      <c r="N520" s="59"/>
      <c r="O520" s="60"/>
      <c r="S520" s="47" t="s">
        <v>110</v>
      </c>
      <c r="T520" s="32">
        <f t="shared" si="716"/>
        <v>200</v>
      </c>
      <c r="U520" s="6"/>
      <c r="V520" s="6"/>
      <c r="W520" s="6"/>
      <c r="X520" s="6"/>
      <c r="Y520" s="46"/>
    </row>
    <row r="521" spans="1:25" ht="17" collapsed="1" thickBot="1" x14ac:dyDescent="0.25">
      <c r="S521" s="44"/>
      <c r="T521" s="6"/>
      <c r="U521" s="6"/>
      <c r="V521" s="67" t="s">
        <v>118</v>
      </c>
      <c r="W521" s="3" t="s">
        <v>117</v>
      </c>
      <c r="X521" s="6">
        <f>SUM(T501+T504+T507+T510+T513+T516+T519)</f>
        <v>11324</v>
      </c>
      <c r="Y521" s="46"/>
    </row>
    <row r="522" spans="1:25" ht="17" thickBot="1" x14ac:dyDescent="0.25">
      <c r="S522" s="44"/>
      <c r="T522" s="6"/>
      <c r="U522" s="6"/>
      <c r="V522" s="67"/>
      <c r="W522" s="3" t="s">
        <v>110</v>
      </c>
      <c r="X522" s="32">
        <f t="shared" ref="X522" si="720">SUM(T502+T505+T508+T511+T514+T517+T520)</f>
        <v>11714</v>
      </c>
      <c r="Y522" s="46"/>
    </row>
    <row r="523" spans="1:25" x14ac:dyDescent="0.2">
      <c r="S523" s="10"/>
      <c r="T523" s="48"/>
      <c r="U523" s="48"/>
      <c r="V523" s="48"/>
      <c r="W523" s="48"/>
      <c r="X523" s="48"/>
      <c r="Y523" s="49"/>
    </row>
    <row r="524" spans="1:25" x14ac:dyDescent="0.2">
      <c r="C524" t="s">
        <v>133</v>
      </c>
      <c r="S524" s="12"/>
      <c r="T524" s="42"/>
      <c r="U524" s="42"/>
      <c r="V524" s="42"/>
      <c r="W524" s="42"/>
      <c r="X524" s="42"/>
      <c r="Y524" s="43"/>
    </row>
    <row r="525" spans="1:25" x14ac:dyDescent="0.2">
      <c r="C525" s="12"/>
      <c r="D525" s="68" t="s">
        <v>2</v>
      </c>
      <c r="E525" s="69"/>
      <c r="F525" s="70"/>
      <c r="G525" s="71" t="s">
        <v>3</v>
      </c>
      <c r="H525" s="71"/>
      <c r="I525" s="71"/>
      <c r="J525" s="68" t="s">
        <v>4</v>
      </c>
      <c r="K525" s="69"/>
      <c r="L525" s="70"/>
      <c r="M525" s="72" t="s">
        <v>5</v>
      </c>
      <c r="N525" s="71"/>
      <c r="O525" s="73"/>
      <c r="S525" s="44"/>
      <c r="T525" s="45" t="s">
        <v>7</v>
      </c>
      <c r="U525" s="6"/>
      <c r="V525" s="6"/>
      <c r="W525" s="6"/>
      <c r="X525" s="6"/>
      <c r="Y525" s="46"/>
    </row>
    <row r="526" spans="1:25" x14ac:dyDescent="0.2">
      <c r="C526" s="10" t="s">
        <v>0</v>
      </c>
      <c r="D526" s="28" t="s">
        <v>8</v>
      </c>
      <c r="E526" s="28" t="s">
        <v>108</v>
      </c>
      <c r="F526" s="14" t="s">
        <v>1</v>
      </c>
      <c r="G526" s="15" t="s">
        <v>8</v>
      </c>
      <c r="H526" s="16" t="s">
        <v>108</v>
      </c>
      <c r="I526" s="29" t="s">
        <v>1</v>
      </c>
      <c r="J526" s="13" t="s">
        <v>8</v>
      </c>
      <c r="K526" s="28" t="s">
        <v>108</v>
      </c>
      <c r="L526" s="28" t="s">
        <v>1</v>
      </c>
      <c r="M526" s="29" t="s">
        <v>8</v>
      </c>
      <c r="N526" s="29" t="s">
        <v>108</v>
      </c>
      <c r="O526" s="17" t="s">
        <v>1</v>
      </c>
      <c r="S526" s="44" t="str">
        <f t="shared" ref="S526:S527" si="721">C526</f>
        <v>Exercise</v>
      </c>
      <c r="T526" s="6"/>
      <c r="U526" s="6"/>
      <c r="V526" s="6"/>
      <c r="W526" s="6"/>
      <c r="X526" s="6"/>
      <c r="Y526" s="46"/>
    </row>
    <row r="527" spans="1:25" x14ac:dyDescent="0.2">
      <c r="A527" s="2" t="s">
        <v>32</v>
      </c>
      <c r="B527" s="7">
        <v>1</v>
      </c>
      <c r="C527" s="11" t="s">
        <v>6</v>
      </c>
      <c r="D527" s="18">
        <v>6</v>
      </c>
      <c r="E527" s="18">
        <v>6</v>
      </c>
      <c r="F527" s="19">
        <v>150</v>
      </c>
      <c r="G527" s="22">
        <v>6</v>
      </c>
      <c r="H527" s="20">
        <v>6</v>
      </c>
      <c r="I527" s="21">
        <v>150</v>
      </c>
      <c r="J527" s="18">
        <v>6</v>
      </c>
      <c r="K527" s="18">
        <v>6</v>
      </c>
      <c r="L527" s="19">
        <v>150</v>
      </c>
      <c r="M527" s="21">
        <v>6</v>
      </c>
      <c r="N527" s="21">
        <v>5</v>
      </c>
      <c r="O527" s="22">
        <v>150</v>
      </c>
      <c r="S527" s="44" t="str">
        <f t="shared" si="721"/>
        <v>Back Squat</v>
      </c>
      <c r="T527" s="6"/>
      <c r="U527" s="6"/>
      <c r="V527" s="6"/>
      <c r="W527" s="6"/>
      <c r="X527" s="6"/>
      <c r="Y527" s="46"/>
    </row>
    <row r="528" spans="1:25" ht="17" hidden="1" outlineLevel="1" thickBot="1" x14ac:dyDescent="0.25">
      <c r="A528" s="7" t="s">
        <v>117</v>
      </c>
      <c r="B528" s="7"/>
      <c r="C528" s="11"/>
      <c r="D528" s="61">
        <f>D527*F527</f>
        <v>900</v>
      </c>
      <c r="E528" s="62"/>
      <c r="F528" s="63"/>
      <c r="G528" s="61">
        <f>G527*I527</f>
        <v>900</v>
      </c>
      <c r="H528" s="62"/>
      <c r="I528" s="63"/>
      <c r="J528" s="61">
        <f>J527*L527</f>
        <v>900</v>
      </c>
      <c r="K528" s="62"/>
      <c r="L528" s="63"/>
      <c r="M528" s="58">
        <f>M527*O527</f>
        <v>900</v>
      </c>
      <c r="N528" s="59"/>
      <c r="O528" s="60"/>
      <c r="S528" s="47" t="s">
        <v>117</v>
      </c>
      <c r="T528" s="6">
        <f t="shared" ref="T528:T529" si="722">SUM(D528:O528)</f>
        <v>3600</v>
      </c>
      <c r="U528" s="6"/>
      <c r="V528" s="6"/>
      <c r="W528" s="6"/>
      <c r="X528" s="6"/>
      <c r="Y528" s="46"/>
    </row>
    <row r="529" spans="1:25" ht="17" hidden="1" outlineLevel="1" thickBot="1" x14ac:dyDescent="0.25">
      <c r="A529" s="7" t="s">
        <v>110</v>
      </c>
      <c r="B529" s="7"/>
      <c r="C529" s="11"/>
      <c r="D529" s="64">
        <f>E527*F527</f>
        <v>900</v>
      </c>
      <c r="E529" s="65"/>
      <c r="F529" s="66"/>
      <c r="G529" s="61">
        <f>H527*I527</f>
        <v>900</v>
      </c>
      <c r="H529" s="62"/>
      <c r="I529" s="63"/>
      <c r="J529" s="61">
        <f>K527*L527</f>
        <v>900</v>
      </c>
      <c r="K529" s="62"/>
      <c r="L529" s="63"/>
      <c r="M529" s="58">
        <f>N527*O527</f>
        <v>750</v>
      </c>
      <c r="N529" s="59"/>
      <c r="O529" s="60"/>
      <c r="S529" s="47" t="s">
        <v>110</v>
      </c>
      <c r="T529" s="32">
        <f t="shared" si="722"/>
        <v>3450</v>
      </c>
      <c r="U529" s="6"/>
      <c r="V529" s="6"/>
      <c r="W529" s="6"/>
      <c r="X529" s="6"/>
      <c r="Y529" s="46"/>
    </row>
    <row r="530" spans="1:25" collapsed="1" x14ac:dyDescent="0.2">
      <c r="A530" s="2" t="s">
        <v>43</v>
      </c>
      <c r="B530" s="7" t="s">
        <v>111</v>
      </c>
      <c r="C530" s="11" t="s">
        <v>37</v>
      </c>
      <c r="D530" s="18">
        <v>4</v>
      </c>
      <c r="E530" s="18">
        <v>4</v>
      </c>
      <c r="F530" s="19">
        <v>125</v>
      </c>
      <c r="G530" s="22">
        <v>4</v>
      </c>
      <c r="H530" s="20">
        <v>4</v>
      </c>
      <c r="I530" s="21">
        <v>125</v>
      </c>
      <c r="J530" s="18">
        <v>4</v>
      </c>
      <c r="K530" s="18">
        <v>4</v>
      </c>
      <c r="L530" s="19">
        <v>125</v>
      </c>
      <c r="M530" s="21">
        <v>4</v>
      </c>
      <c r="N530" s="21">
        <v>4</v>
      </c>
      <c r="O530" s="22">
        <v>125</v>
      </c>
      <c r="S530" s="44" t="str">
        <f t="shared" ref="S530" si="723">C530</f>
        <v>Bench Press</v>
      </c>
      <c r="T530" s="6"/>
      <c r="U530" s="6"/>
      <c r="V530" s="6"/>
      <c r="W530" s="6"/>
      <c r="X530" s="6"/>
      <c r="Y530" s="46"/>
    </row>
    <row r="531" spans="1:25" ht="17" hidden="1" outlineLevel="1" thickBot="1" x14ac:dyDescent="0.25">
      <c r="A531" s="7" t="s">
        <v>117</v>
      </c>
      <c r="B531" s="7"/>
      <c r="C531" s="11"/>
      <c r="D531" s="61">
        <f>D530*F530</f>
        <v>500</v>
      </c>
      <c r="E531" s="62"/>
      <c r="F531" s="63"/>
      <c r="G531" s="61">
        <f>G530*I530</f>
        <v>500</v>
      </c>
      <c r="H531" s="62"/>
      <c r="I531" s="63"/>
      <c r="J531" s="61">
        <f>J530*L530</f>
        <v>500</v>
      </c>
      <c r="K531" s="62"/>
      <c r="L531" s="63"/>
      <c r="M531" s="61">
        <f>M530*O530</f>
        <v>500</v>
      </c>
      <c r="N531" s="62"/>
      <c r="O531" s="63"/>
      <c r="S531" s="47" t="s">
        <v>117</v>
      </c>
      <c r="T531" s="6">
        <f t="shared" ref="T531:T532" si="724">SUM(D531:O531)</f>
        <v>2000</v>
      </c>
      <c r="U531" s="6"/>
      <c r="V531" s="6"/>
      <c r="W531" s="6"/>
      <c r="X531" s="6"/>
      <c r="Y531" s="46"/>
    </row>
    <row r="532" spans="1:25" ht="17" hidden="1" outlineLevel="1" thickBot="1" x14ac:dyDescent="0.25">
      <c r="A532" s="7" t="s">
        <v>110</v>
      </c>
      <c r="B532" s="7"/>
      <c r="C532" s="11"/>
      <c r="D532" s="61">
        <f>E530*F530</f>
        <v>500</v>
      </c>
      <c r="E532" s="62"/>
      <c r="F532" s="63"/>
      <c r="G532" s="61">
        <f>H530*I530</f>
        <v>500</v>
      </c>
      <c r="H532" s="62"/>
      <c r="I532" s="63"/>
      <c r="J532" s="61">
        <f>K530*L530</f>
        <v>500</v>
      </c>
      <c r="K532" s="62"/>
      <c r="L532" s="63"/>
      <c r="M532" s="61">
        <f>N530*O530</f>
        <v>500</v>
      </c>
      <c r="N532" s="62"/>
      <c r="O532" s="63"/>
      <c r="S532" s="47" t="s">
        <v>110</v>
      </c>
      <c r="T532" s="32">
        <f t="shared" si="724"/>
        <v>2000</v>
      </c>
      <c r="U532" s="6"/>
      <c r="V532" s="6"/>
      <c r="W532" s="6"/>
      <c r="X532" s="6"/>
      <c r="Y532" s="46"/>
    </row>
    <row r="533" spans="1:25" collapsed="1" x14ac:dyDescent="0.2">
      <c r="A533" s="2" t="s">
        <v>70</v>
      </c>
      <c r="B533" s="7" t="s">
        <v>112</v>
      </c>
      <c r="C533" s="11" t="s">
        <v>71</v>
      </c>
      <c r="D533" s="18">
        <v>15</v>
      </c>
      <c r="E533" s="18">
        <v>15</v>
      </c>
      <c r="F533" s="19">
        <v>5</v>
      </c>
      <c r="G533" s="22">
        <v>15</v>
      </c>
      <c r="H533" s="20">
        <v>15</v>
      </c>
      <c r="I533" s="21">
        <v>5</v>
      </c>
      <c r="J533" s="18">
        <v>15</v>
      </c>
      <c r="K533" s="18">
        <v>15</v>
      </c>
      <c r="L533" s="19">
        <v>5</v>
      </c>
      <c r="M533" s="21">
        <v>15</v>
      </c>
      <c r="N533" s="21">
        <v>15</v>
      </c>
      <c r="O533" s="22">
        <v>5</v>
      </c>
      <c r="S533" s="44" t="str">
        <f t="shared" ref="S533" si="725">C533</f>
        <v>Prone Raise</v>
      </c>
      <c r="T533" s="6"/>
      <c r="U533" s="6"/>
      <c r="V533" s="6"/>
      <c r="W533" s="6"/>
      <c r="X533" s="6"/>
      <c r="Y533" s="46"/>
    </row>
    <row r="534" spans="1:25" ht="17" hidden="1" outlineLevel="1" thickBot="1" x14ac:dyDescent="0.25">
      <c r="A534" s="7" t="s">
        <v>117</v>
      </c>
      <c r="B534" s="7"/>
      <c r="C534" s="11"/>
      <c r="D534" s="61">
        <f>D533*F533</f>
        <v>75</v>
      </c>
      <c r="E534" s="62"/>
      <c r="F534" s="63"/>
      <c r="G534" s="61">
        <f t="shared" ref="G534" si="726">G533*I533</f>
        <v>75</v>
      </c>
      <c r="H534" s="62"/>
      <c r="I534" s="63"/>
      <c r="J534" s="61">
        <f t="shared" ref="J534" si="727">J533*L533</f>
        <v>75</v>
      </c>
      <c r="K534" s="62"/>
      <c r="L534" s="63"/>
      <c r="M534" s="61">
        <f t="shared" ref="M534" si="728">M533*O533</f>
        <v>75</v>
      </c>
      <c r="N534" s="62"/>
      <c r="O534" s="63"/>
      <c r="S534" s="47" t="s">
        <v>117</v>
      </c>
      <c r="T534" s="6">
        <f t="shared" ref="T534:T535" si="729">SUM(D534:O534)</f>
        <v>300</v>
      </c>
      <c r="U534" s="6"/>
      <c r="V534" s="6"/>
      <c r="W534" s="6"/>
      <c r="X534" s="6"/>
      <c r="Y534" s="46"/>
    </row>
    <row r="535" spans="1:25" ht="17" hidden="1" outlineLevel="1" thickBot="1" x14ac:dyDescent="0.25">
      <c r="A535" s="7" t="s">
        <v>110</v>
      </c>
      <c r="B535" s="7"/>
      <c r="C535" s="11"/>
      <c r="D535" s="61">
        <f>E533*F533</f>
        <v>75</v>
      </c>
      <c r="E535" s="62"/>
      <c r="F535" s="63"/>
      <c r="G535" s="61">
        <f t="shared" ref="G535" si="730">H533*I533</f>
        <v>75</v>
      </c>
      <c r="H535" s="62"/>
      <c r="I535" s="63"/>
      <c r="J535" s="61">
        <f t="shared" ref="J535" si="731">K533*L533</f>
        <v>75</v>
      </c>
      <c r="K535" s="62"/>
      <c r="L535" s="63"/>
      <c r="M535" s="61">
        <f t="shared" ref="M535" si="732">N533*O533</f>
        <v>75</v>
      </c>
      <c r="N535" s="62"/>
      <c r="O535" s="63"/>
      <c r="S535" s="47" t="s">
        <v>110</v>
      </c>
      <c r="T535" s="32">
        <f t="shared" si="729"/>
        <v>300</v>
      </c>
      <c r="U535" s="6"/>
      <c r="V535" s="6"/>
      <c r="W535" s="6"/>
      <c r="X535" s="6"/>
      <c r="Y535" s="46"/>
    </row>
    <row r="536" spans="1:25" collapsed="1" x14ac:dyDescent="0.2">
      <c r="A536" s="2" t="s">
        <v>44</v>
      </c>
      <c r="B536" s="7" t="s">
        <v>104</v>
      </c>
      <c r="C536" s="11" t="s">
        <v>38</v>
      </c>
      <c r="D536" s="18">
        <v>4</v>
      </c>
      <c r="E536" s="18">
        <v>4</v>
      </c>
      <c r="F536" s="19">
        <v>100</v>
      </c>
      <c r="G536" s="22">
        <v>4</v>
      </c>
      <c r="H536" s="20">
        <v>4</v>
      </c>
      <c r="I536" s="21">
        <v>100</v>
      </c>
      <c r="J536" s="18">
        <v>4</v>
      </c>
      <c r="K536" s="18">
        <v>4</v>
      </c>
      <c r="L536" s="19">
        <v>100</v>
      </c>
      <c r="M536" s="21">
        <v>4</v>
      </c>
      <c r="N536" s="21">
        <v>2</v>
      </c>
      <c r="O536" s="22">
        <v>100</v>
      </c>
      <c r="S536" s="44" t="str">
        <f t="shared" ref="S536" si="733">C536</f>
        <v>Bench Pull</v>
      </c>
      <c r="T536" s="6"/>
      <c r="U536" s="6"/>
      <c r="V536" s="6"/>
      <c r="W536" s="6"/>
      <c r="X536" s="6"/>
      <c r="Y536" s="46"/>
    </row>
    <row r="537" spans="1:25" ht="17" hidden="1" outlineLevel="1" thickBot="1" x14ac:dyDescent="0.25">
      <c r="A537" s="7" t="s">
        <v>117</v>
      </c>
      <c r="B537" s="7"/>
      <c r="C537" s="11"/>
      <c r="D537" s="61">
        <f>D536*F536</f>
        <v>400</v>
      </c>
      <c r="E537" s="62"/>
      <c r="F537" s="63"/>
      <c r="G537" s="61">
        <f t="shared" ref="G537" si="734">G536*I536</f>
        <v>400</v>
      </c>
      <c r="H537" s="62"/>
      <c r="I537" s="63"/>
      <c r="J537" s="61">
        <f t="shared" ref="J537" si="735">J536*L536</f>
        <v>400</v>
      </c>
      <c r="K537" s="62"/>
      <c r="L537" s="63"/>
      <c r="M537" s="61">
        <f t="shared" ref="M537" si="736">M536*O536</f>
        <v>400</v>
      </c>
      <c r="N537" s="62"/>
      <c r="O537" s="63"/>
      <c r="S537" s="47" t="s">
        <v>117</v>
      </c>
      <c r="T537" s="6">
        <f t="shared" ref="T537:T538" si="737">SUM(D537:O537)</f>
        <v>1600</v>
      </c>
      <c r="U537" s="6"/>
      <c r="V537" s="6"/>
      <c r="W537" s="6"/>
      <c r="X537" s="6"/>
      <c r="Y537" s="46"/>
    </row>
    <row r="538" spans="1:25" ht="17" hidden="1" outlineLevel="1" thickBot="1" x14ac:dyDescent="0.25">
      <c r="A538" s="7" t="s">
        <v>110</v>
      </c>
      <c r="B538" s="7"/>
      <c r="C538" s="11"/>
      <c r="D538" s="61">
        <f>E536*F536</f>
        <v>400</v>
      </c>
      <c r="E538" s="62"/>
      <c r="F538" s="63"/>
      <c r="G538" s="61">
        <f t="shared" ref="G538" si="738">H536*I536</f>
        <v>400</v>
      </c>
      <c r="H538" s="62"/>
      <c r="I538" s="63"/>
      <c r="J538" s="61">
        <f t="shared" ref="J538" si="739">K536*L536</f>
        <v>400</v>
      </c>
      <c r="K538" s="62"/>
      <c r="L538" s="63"/>
      <c r="M538" s="61">
        <f t="shared" ref="M538" si="740">N536*O536</f>
        <v>200</v>
      </c>
      <c r="N538" s="62"/>
      <c r="O538" s="63"/>
      <c r="S538" s="47" t="s">
        <v>110</v>
      </c>
      <c r="T538" s="32">
        <f t="shared" si="737"/>
        <v>1400</v>
      </c>
      <c r="U538" s="6"/>
      <c r="V538" s="6"/>
      <c r="W538" s="6"/>
      <c r="X538" s="6"/>
      <c r="Y538" s="46"/>
    </row>
    <row r="539" spans="1:25" collapsed="1" x14ac:dyDescent="0.2">
      <c r="A539" s="2" t="s">
        <v>45</v>
      </c>
      <c r="B539" s="7" t="s">
        <v>105</v>
      </c>
      <c r="C539" s="11" t="s">
        <v>75</v>
      </c>
      <c r="D539" s="18">
        <v>10</v>
      </c>
      <c r="E539" s="18">
        <v>10</v>
      </c>
      <c r="F539" s="19">
        <v>10</v>
      </c>
      <c r="G539" s="22">
        <v>10</v>
      </c>
      <c r="H539" s="20">
        <v>10</v>
      </c>
      <c r="I539" s="21">
        <v>10</v>
      </c>
      <c r="J539" s="18">
        <v>10</v>
      </c>
      <c r="K539" s="18">
        <v>10</v>
      </c>
      <c r="L539" s="19">
        <v>10</v>
      </c>
      <c r="M539" s="21">
        <v>10</v>
      </c>
      <c r="N539" s="21">
        <v>10</v>
      </c>
      <c r="O539" s="22">
        <v>10</v>
      </c>
      <c r="S539" s="44" t="str">
        <f t="shared" ref="S539" si="741">C539</f>
        <v>McGill Crunch</v>
      </c>
      <c r="T539" s="6"/>
      <c r="U539" s="6"/>
      <c r="V539" s="6"/>
      <c r="W539" s="6"/>
      <c r="X539" s="6"/>
      <c r="Y539" s="46"/>
    </row>
    <row r="540" spans="1:25" ht="17" hidden="1" outlineLevel="1" thickBot="1" x14ac:dyDescent="0.25">
      <c r="A540" s="7" t="s">
        <v>117</v>
      </c>
      <c r="B540" s="7"/>
      <c r="C540" s="11"/>
      <c r="D540" s="61">
        <f>D539*F539</f>
        <v>100</v>
      </c>
      <c r="E540" s="62"/>
      <c r="F540" s="63"/>
      <c r="G540" s="61">
        <f t="shared" ref="G540" si="742">G539*I539</f>
        <v>100</v>
      </c>
      <c r="H540" s="62"/>
      <c r="I540" s="63"/>
      <c r="J540" s="61">
        <f t="shared" ref="J540" si="743">J539*L539</f>
        <v>100</v>
      </c>
      <c r="K540" s="62"/>
      <c r="L540" s="63"/>
      <c r="M540" s="61">
        <f t="shared" ref="M540" si="744">M539*O539</f>
        <v>100</v>
      </c>
      <c r="N540" s="62"/>
      <c r="O540" s="63"/>
      <c r="S540" s="47" t="s">
        <v>117</v>
      </c>
      <c r="T540" s="6">
        <f t="shared" ref="T540:T541" si="745">SUM(D540:O540)</f>
        <v>400</v>
      </c>
      <c r="U540" s="6"/>
      <c r="V540" s="6"/>
      <c r="W540" s="6"/>
      <c r="X540" s="6"/>
      <c r="Y540" s="46"/>
    </row>
    <row r="541" spans="1:25" ht="17" hidden="1" outlineLevel="1" thickBot="1" x14ac:dyDescent="0.25">
      <c r="A541" s="7" t="s">
        <v>110</v>
      </c>
      <c r="B541" s="7"/>
      <c r="C541" s="11"/>
      <c r="D541" s="61">
        <f>E539*F539</f>
        <v>100</v>
      </c>
      <c r="E541" s="62"/>
      <c r="F541" s="63"/>
      <c r="G541" s="61">
        <f t="shared" ref="G541" si="746">H539*I539</f>
        <v>100</v>
      </c>
      <c r="H541" s="62"/>
      <c r="I541" s="63"/>
      <c r="J541" s="61">
        <f t="shared" ref="J541" si="747">K539*L539</f>
        <v>100</v>
      </c>
      <c r="K541" s="62"/>
      <c r="L541" s="63"/>
      <c r="M541" s="61">
        <f t="shared" ref="M541" si="748">N539*O539</f>
        <v>100</v>
      </c>
      <c r="N541" s="62"/>
      <c r="O541" s="63"/>
      <c r="S541" s="47" t="s">
        <v>110</v>
      </c>
      <c r="T541" s="32">
        <f t="shared" si="745"/>
        <v>400</v>
      </c>
      <c r="U541" s="6"/>
      <c r="V541" s="6"/>
      <c r="W541" s="6"/>
      <c r="X541" s="6"/>
      <c r="Y541" s="46"/>
    </row>
    <row r="542" spans="1:25" collapsed="1" x14ac:dyDescent="0.2">
      <c r="A542" s="2" t="s">
        <v>69</v>
      </c>
      <c r="B542" s="7" t="s">
        <v>106</v>
      </c>
      <c r="C542" s="11" t="s">
        <v>82</v>
      </c>
      <c r="D542" s="18">
        <v>6</v>
      </c>
      <c r="E542" s="18">
        <v>6</v>
      </c>
      <c r="F542" s="19">
        <v>200</v>
      </c>
      <c r="G542" s="22">
        <v>6</v>
      </c>
      <c r="H542" s="20">
        <v>6</v>
      </c>
      <c r="I542" s="21">
        <v>200</v>
      </c>
      <c r="J542" s="18">
        <v>6</v>
      </c>
      <c r="K542" s="18">
        <v>6</v>
      </c>
      <c r="L542" s="19">
        <v>200</v>
      </c>
      <c r="M542" s="21">
        <v>6</v>
      </c>
      <c r="N542" s="21">
        <v>6</v>
      </c>
      <c r="O542" s="22">
        <v>200</v>
      </c>
      <c r="S542" s="44" t="str">
        <f t="shared" ref="S542" si="749">C542</f>
        <v>Hip Thrust</v>
      </c>
      <c r="T542" s="6"/>
      <c r="U542" s="6"/>
      <c r="V542" s="6"/>
      <c r="W542" s="6"/>
      <c r="X542" s="6"/>
      <c r="Y542" s="46"/>
    </row>
    <row r="543" spans="1:25" ht="17" hidden="1" outlineLevel="1" thickBot="1" x14ac:dyDescent="0.25">
      <c r="A543" s="7" t="s">
        <v>117</v>
      </c>
      <c r="B543" s="7"/>
      <c r="C543" s="11"/>
      <c r="D543" s="61">
        <f>D542*F542</f>
        <v>1200</v>
      </c>
      <c r="E543" s="62"/>
      <c r="F543" s="63"/>
      <c r="G543" s="61">
        <f t="shared" ref="G543" si="750">G542*I542</f>
        <v>1200</v>
      </c>
      <c r="H543" s="62"/>
      <c r="I543" s="63"/>
      <c r="J543" s="61">
        <f t="shared" ref="J543" si="751">J542*L542</f>
        <v>1200</v>
      </c>
      <c r="K543" s="62"/>
      <c r="L543" s="63"/>
      <c r="M543" s="61">
        <f t="shared" ref="M543" si="752">M542*O542</f>
        <v>1200</v>
      </c>
      <c r="N543" s="62"/>
      <c r="O543" s="63"/>
      <c r="S543" s="47" t="s">
        <v>117</v>
      </c>
      <c r="T543" s="6">
        <f t="shared" ref="T543:T544" si="753">SUM(D543:O543)</f>
        <v>4800</v>
      </c>
      <c r="U543" s="6"/>
      <c r="V543" s="6"/>
      <c r="W543" s="6"/>
      <c r="X543" s="6"/>
      <c r="Y543" s="46"/>
    </row>
    <row r="544" spans="1:25" ht="17" hidden="1" outlineLevel="1" thickBot="1" x14ac:dyDescent="0.25">
      <c r="A544" s="7" t="s">
        <v>110</v>
      </c>
      <c r="B544" s="7"/>
      <c r="C544" s="11"/>
      <c r="D544" s="61">
        <f>E542*F542</f>
        <v>1200</v>
      </c>
      <c r="E544" s="62"/>
      <c r="F544" s="63"/>
      <c r="G544" s="61">
        <f t="shared" ref="G544" si="754">H542*I542</f>
        <v>1200</v>
      </c>
      <c r="H544" s="62"/>
      <c r="I544" s="63"/>
      <c r="J544" s="61">
        <f t="shared" ref="J544" si="755">K542*L542</f>
        <v>1200</v>
      </c>
      <c r="K544" s="62"/>
      <c r="L544" s="63"/>
      <c r="M544" s="61">
        <f t="shared" ref="M544" si="756">N542*O542</f>
        <v>1200</v>
      </c>
      <c r="N544" s="62"/>
      <c r="O544" s="63"/>
      <c r="S544" s="47" t="s">
        <v>110</v>
      </c>
      <c r="T544" s="32">
        <f t="shared" si="753"/>
        <v>4800</v>
      </c>
      <c r="U544" s="6"/>
      <c r="V544" s="6"/>
      <c r="W544" s="6"/>
      <c r="X544" s="6"/>
      <c r="Y544" s="46"/>
    </row>
    <row r="545" spans="1:25" collapsed="1" x14ac:dyDescent="0.2">
      <c r="A545" s="2" t="s">
        <v>45</v>
      </c>
      <c r="B545" s="7" t="s">
        <v>107</v>
      </c>
      <c r="C545" s="9" t="s">
        <v>76</v>
      </c>
      <c r="D545" s="18">
        <v>10</v>
      </c>
      <c r="E545" s="18">
        <v>10</v>
      </c>
      <c r="F545" s="19">
        <v>5</v>
      </c>
      <c r="G545" s="27">
        <v>10</v>
      </c>
      <c r="H545" s="25">
        <v>10</v>
      </c>
      <c r="I545" s="26">
        <v>5</v>
      </c>
      <c r="J545" s="23">
        <v>10</v>
      </c>
      <c r="K545" s="23">
        <v>10</v>
      </c>
      <c r="L545" s="24">
        <v>5</v>
      </c>
      <c r="M545" s="26">
        <v>10</v>
      </c>
      <c r="N545" s="26">
        <v>10</v>
      </c>
      <c r="O545" s="27">
        <v>5</v>
      </c>
      <c r="S545" s="44" t="str">
        <f t="shared" ref="S545" si="757">C545</f>
        <v>Deadbug</v>
      </c>
      <c r="T545" s="6"/>
      <c r="U545" s="6"/>
      <c r="V545" s="6"/>
      <c r="W545" s="6"/>
      <c r="X545" s="6"/>
      <c r="Y545" s="46"/>
    </row>
    <row r="546" spans="1:25" ht="17" hidden="1" outlineLevel="1" thickBot="1" x14ac:dyDescent="0.25">
      <c r="A546" s="7" t="s">
        <v>117</v>
      </c>
      <c r="D546" s="58">
        <f>D545*F545</f>
        <v>50</v>
      </c>
      <c r="E546" s="59"/>
      <c r="F546" s="60"/>
      <c r="G546" s="58">
        <f t="shared" ref="G546" si="758">G545*I545</f>
        <v>50</v>
      </c>
      <c r="H546" s="59"/>
      <c r="I546" s="60"/>
      <c r="J546" s="58">
        <f t="shared" ref="J546" si="759">J545*L545</f>
        <v>50</v>
      </c>
      <c r="K546" s="59"/>
      <c r="L546" s="60"/>
      <c r="M546" s="58">
        <f t="shared" ref="M546" si="760">M545*O545</f>
        <v>50</v>
      </c>
      <c r="N546" s="59"/>
      <c r="O546" s="60"/>
      <c r="S546" s="47" t="s">
        <v>117</v>
      </c>
      <c r="T546" s="6">
        <f t="shared" ref="T546:T547" si="761">SUM(D546:O546)</f>
        <v>200</v>
      </c>
      <c r="U546" s="6"/>
      <c r="V546" s="6"/>
      <c r="W546" s="6"/>
      <c r="X546" s="6"/>
      <c r="Y546" s="46"/>
    </row>
    <row r="547" spans="1:25" ht="17" hidden="1" outlineLevel="1" thickBot="1" x14ac:dyDescent="0.25">
      <c r="A547" s="7" t="s">
        <v>110</v>
      </c>
      <c r="D547" s="58">
        <f>E545*F545</f>
        <v>50</v>
      </c>
      <c r="E547" s="59"/>
      <c r="F547" s="60"/>
      <c r="G547" s="58">
        <f t="shared" ref="G547" si="762">H545*I545</f>
        <v>50</v>
      </c>
      <c r="H547" s="59"/>
      <c r="I547" s="60"/>
      <c r="J547" s="58">
        <f t="shared" ref="J547" si="763">K545*L545</f>
        <v>50</v>
      </c>
      <c r="K547" s="59"/>
      <c r="L547" s="60"/>
      <c r="M547" s="58">
        <f t="shared" ref="M547" si="764">N545*O545</f>
        <v>50</v>
      </c>
      <c r="N547" s="59"/>
      <c r="O547" s="60"/>
      <c r="S547" s="47" t="s">
        <v>110</v>
      </c>
      <c r="T547" s="32">
        <f t="shared" si="761"/>
        <v>200</v>
      </c>
      <c r="U547" s="6"/>
      <c r="V547" s="6"/>
      <c r="W547" s="6"/>
      <c r="X547" s="6"/>
      <c r="Y547" s="46"/>
    </row>
    <row r="548" spans="1:25" ht="17" collapsed="1" thickBot="1" x14ac:dyDescent="0.25">
      <c r="S548" s="11"/>
      <c r="T548" s="6"/>
      <c r="U548" s="6"/>
      <c r="V548" s="57" t="s">
        <v>118</v>
      </c>
      <c r="W548" s="3" t="s">
        <v>117</v>
      </c>
      <c r="X548" s="6">
        <f t="shared" ref="X548:X549" si="765">SUM(T528+T531+T534+T537+T540+T543+T546)</f>
        <v>12900</v>
      </c>
      <c r="Y548" s="46"/>
    </row>
    <row r="549" spans="1:25" ht="17" thickBot="1" x14ac:dyDescent="0.25">
      <c r="A549" s="2"/>
      <c r="B549" s="2"/>
      <c r="S549" s="11"/>
      <c r="T549" s="6"/>
      <c r="U549" s="6"/>
      <c r="V549" s="57"/>
      <c r="W549" s="3" t="s">
        <v>110</v>
      </c>
      <c r="X549" s="32">
        <f t="shared" si="765"/>
        <v>12550</v>
      </c>
      <c r="Y549" s="46"/>
    </row>
    <row r="550" spans="1:25" x14ac:dyDescent="0.2">
      <c r="S550" s="11"/>
      <c r="T550" s="6"/>
      <c r="U550" s="6"/>
      <c r="V550" s="6"/>
      <c r="W550" s="6"/>
      <c r="X550" s="6"/>
      <c r="Y550" s="46"/>
    </row>
    <row r="551" spans="1:25" ht="17" thickBot="1" x14ac:dyDescent="0.25">
      <c r="S551" s="11"/>
      <c r="T551" s="6"/>
      <c r="U551" s="6"/>
      <c r="V551" s="67" t="s">
        <v>157</v>
      </c>
      <c r="W551" s="3" t="s">
        <v>156</v>
      </c>
      <c r="X551" s="6">
        <f>SUM(X494+X521+X548)</f>
        <v>33708</v>
      </c>
      <c r="Y551" s="46"/>
    </row>
    <row r="552" spans="1:25" x14ac:dyDescent="0.2">
      <c r="S552" s="9"/>
      <c r="T552" s="48"/>
      <c r="U552" s="48"/>
      <c r="V552" s="76"/>
      <c r="W552" s="55" t="s">
        <v>110</v>
      </c>
      <c r="X552" s="56">
        <f>SUM(X495+X522+X549)</f>
        <v>33919</v>
      </c>
      <c r="Y552" s="49"/>
    </row>
  </sheetData>
  <mergeCells count="1122">
    <mergeCell ref="V551:V552"/>
    <mergeCell ref="D85:F85"/>
    <mergeCell ref="G85:I85"/>
    <mergeCell ref="J85:L85"/>
    <mergeCell ref="M85:O85"/>
    <mergeCell ref="D51:F51"/>
    <mergeCell ref="D34:F34"/>
    <mergeCell ref="V12:W12"/>
    <mergeCell ref="D24:F24"/>
    <mergeCell ref="D12:F12"/>
    <mergeCell ref="G12:I12"/>
    <mergeCell ref="J12:L12"/>
    <mergeCell ref="M12:O12"/>
    <mergeCell ref="P12:Q12"/>
    <mergeCell ref="D33:F33"/>
    <mergeCell ref="G33:I33"/>
    <mergeCell ref="J33:L33"/>
    <mergeCell ref="M33:O33"/>
    <mergeCell ref="P33:Q33"/>
    <mergeCell ref="M19:O19"/>
    <mergeCell ref="D21:F21"/>
    <mergeCell ref="G21:I21"/>
    <mergeCell ref="J21:L21"/>
    <mergeCell ref="M21:O21"/>
    <mergeCell ref="D22:F22"/>
    <mergeCell ref="G22:I22"/>
    <mergeCell ref="J22:L22"/>
    <mergeCell ref="M22:O22"/>
    <mergeCell ref="M15:O15"/>
    <mergeCell ref="M16:O16"/>
    <mergeCell ref="D18:F18"/>
    <mergeCell ref="D19:F19"/>
    <mergeCell ref="J19:L19"/>
    <mergeCell ref="J18:L18"/>
    <mergeCell ref="G18:I18"/>
    <mergeCell ref="G19:I19"/>
    <mergeCell ref="M18:O18"/>
    <mergeCell ref="D15:F15"/>
    <mergeCell ref="D16:F16"/>
    <mergeCell ref="J15:L15"/>
    <mergeCell ref="J16:L16"/>
    <mergeCell ref="G15:I15"/>
    <mergeCell ref="G16:I16"/>
    <mergeCell ref="D30:F30"/>
    <mergeCell ref="G30:I30"/>
    <mergeCell ref="J30:L30"/>
    <mergeCell ref="M30:O30"/>
    <mergeCell ref="D31:F31"/>
    <mergeCell ref="G31:I31"/>
    <mergeCell ref="J31:L31"/>
    <mergeCell ref="M31:O31"/>
    <mergeCell ref="D27:F27"/>
    <mergeCell ref="G27:I27"/>
    <mergeCell ref="J27:L27"/>
    <mergeCell ref="M27:O27"/>
    <mergeCell ref="D28:F28"/>
    <mergeCell ref="G28:I28"/>
    <mergeCell ref="J28:L28"/>
    <mergeCell ref="M28:O28"/>
    <mergeCell ref="G24:I24"/>
    <mergeCell ref="J24:L24"/>
    <mergeCell ref="M24:O24"/>
    <mergeCell ref="D25:F25"/>
    <mergeCell ref="G25:I25"/>
    <mergeCell ref="J25:L25"/>
    <mergeCell ref="M25:O25"/>
    <mergeCell ref="D45:F45"/>
    <mergeCell ref="G45:I45"/>
    <mergeCell ref="J45:L45"/>
    <mergeCell ref="M45:O45"/>
    <mergeCell ref="D46:F46"/>
    <mergeCell ref="G46:I46"/>
    <mergeCell ref="J46:L46"/>
    <mergeCell ref="M46:O46"/>
    <mergeCell ref="D42:F42"/>
    <mergeCell ref="G42:I42"/>
    <mergeCell ref="J42:L42"/>
    <mergeCell ref="M42:O42"/>
    <mergeCell ref="D43:F43"/>
    <mergeCell ref="G43:I43"/>
    <mergeCell ref="J43:L43"/>
    <mergeCell ref="M43:O43"/>
    <mergeCell ref="G34:I34"/>
    <mergeCell ref="J34:L34"/>
    <mergeCell ref="M34:O34"/>
    <mergeCell ref="D39:F39"/>
    <mergeCell ref="G39:I39"/>
    <mergeCell ref="J39:L39"/>
    <mergeCell ref="M39:O39"/>
    <mergeCell ref="D54:F54"/>
    <mergeCell ref="G54:I54"/>
    <mergeCell ref="J54:L54"/>
    <mergeCell ref="M54:O54"/>
    <mergeCell ref="D55:F55"/>
    <mergeCell ref="G55:I55"/>
    <mergeCell ref="J55:L55"/>
    <mergeCell ref="M55:O55"/>
    <mergeCell ref="G51:I51"/>
    <mergeCell ref="J51:L51"/>
    <mergeCell ref="M51:O51"/>
    <mergeCell ref="D52:F52"/>
    <mergeCell ref="G52:I52"/>
    <mergeCell ref="J52:L52"/>
    <mergeCell ref="M52:O52"/>
    <mergeCell ref="D48:F48"/>
    <mergeCell ref="G48:I48"/>
    <mergeCell ref="J48:L48"/>
    <mergeCell ref="M48:O48"/>
    <mergeCell ref="D49:F49"/>
    <mergeCell ref="G49:I49"/>
    <mergeCell ref="J49:L49"/>
    <mergeCell ref="M49:O49"/>
    <mergeCell ref="D66:F66"/>
    <mergeCell ref="G66:I66"/>
    <mergeCell ref="J66:L66"/>
    <mergeCell ref="M66:O66"/>
    <mergeCell ref="D69:F69"/>
    <mergeCell ref="G69:I69"/>
    <mergeCell ref="J69:L69"/>
    <mergeCell ref="M69:O69"/>
    <mergeCell ref="D60:F60"/>
    <mergeCell ref="G60:I60"/>
    <mergeCell ref="J60:L60"/>
    <mergeCell ref="M60:O60"/>
    <mergeCell ref="D61:F61"/>
    <mergeCell ref="G61:I61"/>
    <mergeCell ref="J61:L61"/>
    <mergeCell ref="M61:O61"/>
    <mergeCell ref="D57:F57"/>
    <mergeCell ref="G57:I57"/>
    <mergeCell ref="J57:L57"/>
    <mergeCell ref="M57:O57"/>
    <mergeCell ref="D58:F58"/>
    <mergeCell ref="G58:I58"/>
    <mergeCell ref="J58:L58"/>
    <mergeCell ref="M58:O58"/>
    <mergeCell ref="D76:F76"/>
    <mergeCell ref="G76:I76"/>
    <mergeCell ref="J76:L76"/>
    <mergeCell ref="M76:O76"/>
    <mergeCell ref="D78:F78"/>
    <mergeCell ref="G78:I78"/>
    <mergeCell ref="J78:L78"/>
    <mergeCell ref="M78:O78"/>
    <mergeCell ref="D73:F73"/>
    <mergeCell ref="G73:I73"/>
    <mergeCell ref="J73:L73"/>
    <mergeCell ref="M73:O73"/>
    <mergeCell ref="D75:F75"/>
    <mergeCell ref="G75:I75"/>
    <mergeCell ref="J75:L75"/>
    <mergeCell ref="M75:O75"/>
    <mergeCell ref="D70:F70"/>
    <mergeCell ref="G70:I70"/>
    <mergeCell ref="J70:L70"/>
    <mergeCell ref="M70:O70"/>
    <mergeCell ref="D72:F72"/>
    <mergeCell ref="G72:I72"/>
    <mergeCell ref="J72:L72"/>
    <mergeCell ref="M72:O72"/>
    <mergeCell ref="V62:V63"/>
    <mergeCell ref="V35:V36"/>
    <mergeCell ref="D105:F105"/>
    <mergeCell ref="G105:I105"/>
    <mergeCell ref="J105:L105"/>
    <mergeCell ref="M105:O105"/>
    <mergeCell ref="P105:Q105"/>
    <mergeCell ref="V105:W105"/>
    <mergeCell ref="D87:F87"/>
    <mergeCell ref="G87:I87"/>
    <mergeCell ref="J87:L87"/>
    <mergeCell ref="M87:O87"/>
    <mergeCell ref="D88:F88"/>
    <mergeCell ref="G88:I88"/>
    <mergeCell ref="J88:L88"/>
    <mergeCell ref="M88:O88"/>
    <mergeCell ref="D82:F82"/>
    <mergeCell ref="G82:I82"/>
    <mergeCell ref="J82:L82"/>
    <mergeCell ref="M82:O82"/>
    <mergeCell ref="D84:F84"/>
    <mergeCell ref="G84:I84"/>
    <mergeCell ref="J84:L84"/>
    <mergeCell ref="M84:O84"/>
    <mergeCell ref="D79:F79"/>
    <mergeCell ref="G79:I79"/>
    <mergeCell ref="J79:L79"/>
    <mergeCell ref="M79:O79"/>
    <mergeCell ref="D81:F81"/>
    <mergeCell ref="G81:I81"/>
    <mergeCell ref="J81:L81"/>
    <mergeCell ref="M81:O81"/>
    <mergeCell ref="D111:F111"/>
    <mergeCell ref="G111:I111"/>
    <mergeCell ref="J111:L111"/>
    <mergeCell ref="M111:O111"/>
    <mergeCell ref="D112:F112"/>
    <mergeCell ref="G112:I112"/>
    <mergeCell ref="J112:L112"/>
    <mergeCell ref="M112:O112"/>
    <mergeCell ref="D108:F108"/>
    <mergeCell ref="G108:I108"/>
    <mergeCell ref="J108:L108"/>
    <mergeCell ref="M108:O108"/>
    <mergeCell ref="D109:F109"/>
    <mergeCell ref="G109:I109"/>
    <mergeCell ref="J109:L109"/>
    <mergeCell ref="M109:O109"/>
    <mergeCell ref="V89:V90"/>
    <mergeCell ref="V92:V93"/>
    <mergeCell ref="D120:F120"/>
    <mergeCell ref="G120:I120"/>
    <mergeCell ref="J120:L120"/>
    <mergeCell ref="M120:O120"/>
    <mergeCell ref="D121:F121"/>
    <mergeCell ref="G121:I121"/>
    <mergeCell ref="J121:L121"/>
    <mergeCell ref="M121:O121"/>
    <mergeCell ref="D117:F117"/>
    <mergeCell ref="G117:I117"/>
    <mergeCell ref="J117:L117"/>
    <mergeCell ref="M117:O117"/>
    <mergeCell ref="D118:F118"/>
    <mergeCell ref="G118:I118"/>
    <mergeCell ref="J118:L118"/>
    <mergeCell ref="M118:O118"/>
    <mergeCell ref="D114:F114"/>
    <mergeCell ref="G114:I114"/>
    <mergeCell ref="J114:L114"/>
    <mergeCell ref="M114:O114"/>
    <mergeCell ref="D115:F115"/>
    <mergeCell ref="G115:I115"/>
    <mergeCell ref="J115:L115"/>
    <mergeCell ref="M115:O115"/>
    <mergeCell ref="D126:F126"/>
    <mergeCell ref="G126:I126"/>
    <mergeCell ref="J126:L126"/>
    <mergeCell ref="M126:O126"/>
    <mergeCell ref="P126:Q126"/>
    <mergeCell ref="D127:F127"/>
    <mergeCell ref="G127:I127"/>
    <mergeCell ref="J127:L127"/>
    <mergeCell ref="M127:O127"/>
    <mergeCell ref="D123:F123"/>
    <mergeCell ref="G123:I123"/>
    <mergeCell ref="J123:L123"/>
    <mergeCell ref="M123:O123"/>
    <mergeCell ref="D124:F124"/>
    <mergeCell ref="G124:I124"/>
    <mergeCell ref="J124:L124"/>
    <mergeCell ref="M124:O124"/>
    <mergeCell ref="D136:F136"/>
    <mergeCell ref="G136:I136"/>
    <mergeCell ref="J136:L136"/>
    <mergeCell ref="M136:O136"/>
    <mergeCell ref="D138:F138"/>
    <mergeCell ref="G138:I138"/>
    <mergeCell ref="J138:L138"/>
    <mergeCell ref="M138:O138"/>
    <mergeCell ref="V128:V129"/>
    <mergeCell ref="D132:F132"/>
    <mergeCell ref="G132:I132"/>
    <mergeCell ref="J132:L132"/>
    <mergeCell ref="M132:O132"/>
    <mergeCell ref="D135:F135"/>
    <mergeCell ref="G135:I135"/>
    <mergeCell ref="J135:L135"/>
    <mergeCell ref="M135:O135"/>
    <mergeCell ref="D145:F145"/>
    <mergeCell ref="G145:I145"/>
    <mergeCell ref="J145:L145"/>
    <mergeCell ref="M145:O145"/>
    <mergeCell ref="D147:F147"/>
    <mergeCell ref="G147:I147"/>
    <mergeCell ref="J147:L147"/>
    <mergeCell ref="M147:O147"/>
    <mergeCell ref="D142:F142"/>
    <mergeCell ref="G142:I142"/>
    <mergeCell ref="J142:L142"/>
    <mergeCell ref="M142:O142"/>
    <mergeCell ref="D144:F144"/>
    <mergeCell ref="G144:I144"/>
    <mergeCell ref="J144:L144"/>
    <mergeCell ref="M144:O144"/>
    <mergeCell ref="D139:F139"/>
    <mergeCell ref="G139:I139"/>
    <mergeCell ref="J139:L139"/>
    <mergeCell ref="M139:O139"/>
    <mergeCell ref="D141:F141"/>
    <mergeCell ref="G141:I141"/>
    <mergeCell ref="J141:L141"/>
    <mergeCell ref="M141:O141"/>
    <mergeCell ref="V155:V156"/>
    <mergeCell ref="D159:F159"/>
    <mergeCell ref="G159:I159"/>
    <mergeCell ref="J159:L159"/>
    <mergeCell ref="M159:O159"/>
    <mergeCell ref="D151:F151"/>
    <mergeCell ref="G151:I151"/>
    <mergeCell ref="J151:L151"/>
    <mergeCell ref="M151:O151"/>
    <mergeCell ref="D153:F153"/>
    <mergeCell ref="G153:I153"/>
    <mergeCell ref="J153:L153"/>
    <mergeCell ref="M153:O153"/>
    <mergeCell ref="D148:F148"/>
    <mergeCell ref="G148:I148"/>
    <mergeCell ref="J148:L148"/>
    <mergeCell ref="M148:O148"/>
    <mergeCell ref="D150:F150"/>
    <mergeCell ref="G150:I150"/>
    <mergeCell ref="J150:L150"/>
    <mergeCell ref="M150:O150"/>
    <mergeCell ref="D165:F165"/>
    <mergeCell ref="G165:I165"/>
    <mergeCell ref="J165:L165"/>
    <mergeCell ref="M165:O165"/>
    <mergeCell ref="D166:F166"/>
    <mergeCell ref="G166:I166"/>
    <mergeCell ref="J166:L166"/>
    <mergeCell ref="M166:O166"/>
    <mergeCell ref="D162:F162"/>
    <mergeCell ref="G162:I162"/>
    <mergeCell ref="J162:L162"/>
    <mergeCell ref="M162:O162"/>
    <mergeCell ref="D163:F163"/>
    <mergeCell ref="G163:I163"/>
    <mergeCell ref="J163:L163"/>
    <mergeCell ref="M163:O163"/>
    <mergeCell ref="D154:F154"/>
    <mergeCell ref="G154:I154"/>
    <mergeCell ref="J154:L154"/>
    <mergeCell ref="M154:O154"/>
    <mergeCell ref="D174:F174"/>
    <mergeCell ref="G174:I174"/>
    <mergeCell ref="J174:L174"/>
    <mergeCell ref="M174:O174"/>
    <mergeCell ref="D175:F175"/>
    <mergeCell ref="G175:I175"/>
    <mergeCell ref="J175:L175"/>
    <mergeCell ref="M175:O175"/>
    <mergeCell ref="D171:F171"/>
    <mergeCell ref="G171:I171"/>
    <mergeCell ref="J171:L171"/>
    <mergeCell ref="M171:O171"/>
    <mergeCell ref="D172:F172"/>
    <mergeCell ref="G172:I172"/>
    <mergeCell ref="J172:L172"/>
    <mergeCell ref="M172:O172"/>
    <mergeCell ref="D168:F168"/>
    <mergeCell ref="G168:I168"/>
    <mergeCell ref="J168:L168"/>
    <mergeCell ref="M168:O168"/>
    <mergeCell ref="D169:F169"/>
    <mergeCell ref="G169:I169"/>
    <mergeCell ref="J169:L169"/>
    <mergeCell ref="M169:O169"/>
    <mergeCell ref="V182:V183"/>
    <mergeCell ref="D196:F196"/>
    <mergeCell ref="G196:I196"/>
    <mergeCell ref="J196:L196"/>
    <mergeCell ref="M196:O196"/>
    <mergeCell ref="P196:Q196"/>
    <mergeCell ref="V196:W196"/>
    <mergeCell ref="D180:F180"/>
    <mergeCell ref="G180:I180"/>
    <mergeCell ref="J180:L180"/>
    <mergeCell ref="M180:O180"/>
    <mergeCell ref="D181:F181"/>
    <mergeCell ref="G181:I181"/>
    <mergeCell ref="J181:L181"/>
    <mergeCell ref="M181:O181"/>
    <mergeCell ref="D177:F177"/>
    <mergeCell ref="G177:I177"/>
    <mergeCell ref="J177:L177"/>
    <mergeCell ref="M177:O177"/>
    <mergeCell ref="D178:F178"/>
    <mergeCell ref="G178:I178"/>
    <mergeCell ref="J178:L178"/>
    <mergeCell ref="M178:O178"/>
    <mergeCell ref="V185:V186"/>
    <mergeCell ref="D205:F205"/>
    <mergeCell ref="G205:I205"/>
    <mergeCell ref="J205:L205"/>
    <mergeCell ref="M205:O205"/>
    <mergeCell ref="D206:F206"/>
    <mergeCell ref="G206:I206"/>
    <mergeCell ref="J206:L206"/>
    <mergeCell ref="M206:O206"/>
    <mergeCell ref="D202:F202"/>
    <mergeCell ref="G202:I202"/>
    <mergeCell ref="J202:L202"/>
    <mergeCell ref="M202:O202"/>
    <mergeCell ref="D203:F203"/>
    <mergeCell ref="G203:I203"/>
    <mergeCell ref="J203:L203"/>
    <mergeCell ref="M203:O203"/>
    <mergeCell ref="D199:F199"/>
    <mergeCell ref="G199:I199"/>
    <mergeCell ref="J199:L199"/>
    <mergeCell ref="M199:O199"/>
    <mergeCell ref="D200:F200"/>
    <mergeCell ref="G200:I200"/>
    <mergeCell ref="J200:L200"/>
    <mergeCell ref="M200:O200"/>
    <mergeCell ref="D214:F214"/>
    <mergeCell ref="G214:I214"/>
    <mergeCell ref="J214:L214"/>
    <mergeCell ref="M214:O214"/>
    <mergeCell ref="D215:F215"/>
    <mergeCell ref="G215:I215"/>
    <mergeCell ref="J215:L215"/>
    <mergeCell ref="M215:O215"/>
    <mergeCell ref="D211:F211"/>
    <mergeCell ref="G211:I211"/>
    <mergeCell ref="J211:L211"/>
    <mergeCell ref="M211:O211"/>
    <mergeCell ref="D212:F212"/>
    <mergeCell ref="G212:I212"/>
    <mergeCell ref="J212:L212"/>
    <mergeCell ref="M212:O212"/>
    <mergeCell ref="D208:F208"/>
    <mergeCell ref="G208:I208"/>
    <mergeCell ref="J208:L208"/>
    <mergeCell ref="M208:O208"/>
    <mergeCell ref="D209:F209"/>
    <mergeCell ref="G209:I209"/>
    <mergeCell ref="J209:L209"/>
    <mergeCell ref="M209:O209"/>
    <mergeCell ref="V219:V220"/>
    <mergeCell ref="D223:F223"/>
    <mergeCell ref="G223:I223"/>
    <mergeCell ref="J223:L223"/>
    <mergeCell ref="M223:O223"/>
    <mergeCell ref="D226:F226"/>
    <mergeCell ref="G226:I226"/>
    <mergeCell ref="J226:L226"/>
    <mergeCell ref="M226:O226"/>
    <mergeCell ref="D217:F217"/>
    <mergeCell ref="G217:I217"/>
    <mergeCell ref="J217:L217"/>
    <mergeCell ref="M217:O217"/>
    <mergeCell ref="P217:Q217"/>
    <mergeCell ref="D218:F218"/>
    <mergeCell ref="G218:I218"/>
    <mergeCell ref="J218:L218"/>
    <mergeCell ref="M218:O218"/>
    <mergeCell ref="D233:F233"/>
    <mergeCell ref="G233:I233"/>
    <mergeCell ref="J233:L233"/>
    <mergeCell ref="M233:O233"/>
    <mergeCell ref="D235:F235"/>
    <mergeCell ref="G235:I235"/>
    <mergeCell ref="J235:L235"/>
    <mergeCell ref="M235:O235"/>
    <mergeCell ref="D230:F230"/>
    <mergeCell ref="G230:I230"/>
    <mergeCell ref="J230:L230"/>
    <mergeCell ref="M230:O230"/>
    <mergeCell ref="D232:F232"/>
    <mergeCell ref="G232:I232"/>
    <mergeCell ref="J232:L232"/>
    <mergeCell ref="M232:O232"/>
    <mergeCell ref="D227:F227"/>
    <mergeCell ref="G227:I227"/>
    <mergeCell ref="J227:L227"/>
    <mergeCell ref="M227:O227"/>
    <mergeCell ref="D229:F229"/>
    <mergeCell ref="G229:I229"/>
    <mergeCell ref="J229:L229"/>
    <mergeCell ref="M229:O229"/>
    <mergeCell ref="D242:F242"/>
    <mergeCell ref="G242:I242"/>
    <mergeCell ref="J242:L242"/>
    <mergeCell ref="M242:O242"/>
    <mergeCell ref="D244:F244"/>
    <mergeCell ref="G244:I244"/>
    <mergeCell ref="J244:L244"/>
    <mergeCell ref="M244:O244"/>
    <mergeCell ref="D239:F239"/>
    <mergeCell ref="G239:I239"/>
    <mergeCell ref="J239:L239"/>
    <mergeCell ref="M239:O239"/>
    <mergeCell ref="D241:F241"/>
    <mergeCell ref="G241:I241"/>
    <mergeCell ref="J241:L241"/>
    <mergeCell ref="M241:O241"/>
    <mergeCell ref="D236:F236"/>
    <mergeCell ref="G236:I236"/>
    <mergeCell ref="J236:L236"/>
    <mergeCell ref="M236:O236"/>
    <mergeCell ref="D238:F238"/>
    <mergeCell ref="G238:I238"/>
    <mergeCell ref="J238:L238"/>
    <mergeCell ref="M238:O238"/>
    <mergeCell ref="D253:F253"/>
    <mergeCell ref="G253:I253"/>
    <mergeCell ref="J253:L253"/>
    <mergeCell ref="M253:O253"/>
    <mergeCell ref="D254:F254"/>
    <mergeCell ref="G254:I254"/>
    <mergeCell ref="J254:L254"/>
    <mergeCell ref="M254:O254"/>
    <mergeCell ref="D245:F245"/>
    <mergeCell ref="G245:I245"/>
    <mergeCell ref="J245:L245"/>
    <mergeCell ref="M245:O245"/>
    <mergeCell ref="V246:V247"/>
    <mergeCell ref="D250:F250"/>
    <mergeCell ref="G250:I250"/>
    <mergeCell ref="J250:L250"/>
    <mergeCell ref="M250:O250"/>
    <mergeCell ref="D262:F262"/>
    <mergeCell ref="G262:I262"/>
    <mergeCell ref="J262:L262"/>
    <mergeCell ref="M262:O262"/>
    <mergeCell ref="D263:F263"/>
    <mergeCell ref="G263:I263"/>
    <mergeCell ref="J263:L263"/>
    <mergeCell ref="M263:O263"/>
    <mergeCell ref="D259:F259"/>
    <mergeCell ref="G259:I259"/>
    <mergeCell ref="J259:L259"/>
    <mergeCell ref="M259:O259"/>
    <mergeCell ref="D260:F260"/>
    <mergeCell ref="G260:I260"/>
    <mergeCell ref="J260:L260"/>
    <mergeCell ref="M260:O260"/>
    <mergeCell ref="D256:F256"/>
    <mergeCell ref="G256:I256"/>
    <mergeCell ref="J256:L256"/>
    <mergeCell ref="M256:O256"/>
    <mergeCell ref="D257:F257"/>
    <mergeCell ref="G257:I257"/>
    <mergeCell ref="J257:L257"/>
    <mergeCell ref="M257:O257"/>
    <mergeCell ref="D271:F271"/>
    <mergeCell ref="G271:I271"/>
    <mergeCell ref="J271:L271"/>
    <mergeCell ref="M271:O271"/>
    <mergeCell ref="D272:F272"/>
    <mergeCell ref="G272:I272"/>
    <mergeCell ref="J272:L272"/>
    <mergeCell ref="M272:O272"/>
    <mergeCell ref="D268:F268"/>
    <mergeCell ref="G268:I268"/>
    <mergeCell ref="J268:L268"/>
    <mergeCell ref="M268:O268"/>
    <mergeCell ref="D269:F269"/>
    <mergeCell ref="G269:I269"/>
    <mergeCell ref="J269:L269"/>
    <mergeCell ref="M269:O269"/>
    <mergeCell ref="D265:F265"/>
    <mergeCell ref="G265:I265"/>
    <mergeCell ref="J265:L265"/>
    <mergeCell ref="M265:O265"/>
    <mergeCell ref="D266:F266"/>
    <mergeCell ref="G266:I266"/>
    <mergeCell ref="J266:L266"/>
    <mergeCell ref="M266:O266"/>
    <mergeCell ref="D293:F293"/>
    <mergeCell ref="G293:I293"/>
    <mergeCell ref="J293:L293"/>
    <mergeCell ref="M293:O293"/>
    <mergeCell ref="D294:F294"/>
    <mergeCell ref="G294:I294"/>
    <mergeCell ref="J294:L294"/>
    <mergeCell ref="M294:O294"/>
    <mergeCell ref="D290:F290"/>
    <mergeCell ref="G290:I290"/>
    <mergeCell ref="J290:L290"/>
    <mergeCell ref="M290:O290"/>
    <mergeCell ref="D291:F291"/>
    <mergeCell ref="G291:I291"/>
    <mergeCell ref="J291:L291"/>
    <mergeCell ref="M291:O291"/>
    <mergeCell ref="V273:V274"/>
    <mergeCell ref="D287:F287"/>
    <mergeCell ref="G287:I287"/>
    <mergeCell ref="J287:L287"/>
    <mergeCell ref="M287:O287"/>
    <mergeCell ref="P287:Q287"/>
    <mergeCell ref="V287:W287"/>
    <mergeCell ref="V276:V277"/>
    <mergeCell ref="D302:F302"/>
    <mergeCell ref="G302:I302"/>
    <mergeCell ref="J302:L302"/>
    <mergeCell ref="M302:O302"/>
    <mergeCell ref="D303:F303"/>
    <mergeCell ref="G303:I303"/>
    <mergeCell ref="J303:L303"/>
    <mergeCell ref="M303:O303"/>
    <mergeCell ref="D299:F299"/>
    <mergeCell ref="G299:I299"/>
    <mergeCell ref="J299:L299"/>
    <mergeCell ref="M299:O299"/>
    <mergeCell ref="D300:F300"/>
    <mergeCell ref="G300:I300"/>
    <mergeCell ref="J300:L300"/>
    <mergeCell ref="M300:O300"/>
    <mergeCell ref="D296:F296"/>
    <mergeCell ref="G296:I296"/>
    <mergeCell ref="J296:L296"/>
    <mergeCell ref="M296:O296"/>
    <mergeCell ref="D297:F297"/>
    <mergeCell ref="G297:I297"/>
    <mergeCell ref="J297:L297"/>
    <mergeCell ref="M297:O297"/>
    <mergeCell ref="D308:F308"/>
    <mergeCell ref="G308:I308"/>
    <mergeCell ref="J308:L308"/>
    <mergeCell ref="M308:O308"/>
    <mergeCell ref="P308:Q308"/>
    <mergeCell ref="D309:F309"/>
    <mergeCell ref="G309:I309"/>
    <mergeCell ref="J309:L309"/>
    <mergeCell ref="M309:O309"/>
    <mergeCell ref="D305:F305"/>
    <mergeCell ref="G305:I305"/>
    <mergeCell ref="J305:L305"/>
    <mergeCell ref="M305:O305"/>
    <mergeCell ref="D306:F306"/>
    <mergeCell ref="G306:I306"/>
    <mergeCell ref="J306:L306"/>
    <mergeCell ref="M306:O306"/>
    <mergeCell ref="D318:F318"/>
    <mergeCell ref="G318:I318"/>
    <mergeCell ref="J318:L318"/>
    <mergeCell ref="M318:O318"/>
    <mergeCell ref="D320:F320"/>
    <mergeCell ref="G320:I320"/>
    <mergeCell ref="J320:L320"/>
    <mergeCell ref="M320:O320"/>
    <mergeCell ref="V310:V311"/>
    <mergeCell ref="D314:F314"/>
    <mergeCell ref="G314:I314"/>
    <mergeCell ref="J314:L314"/>
    <mergeCell ref="M314:O314"/>
    <mergeCell ref="D317:F317"/>
    <mergeCell ref="G317:I317"/>
    <mergeCell ref="J317:L317"/>
    <mergeCell ref="M317:O317"/>
    <mergeCell ref="D327:F327"/>
    <mergeCell ref="G327:I327"/>
    <mergeCell ref="J327:L327"/>
    <mergeCell ref="M327:O327"/>
    <mergeCell ref="D329:F329"/>
    <mergeCell ref="G329:I329"/>
    <mergeCell ref="J329:L329"/>
    <mergeCell ref="M329:O329"/>
    <mergeCell ref="D324:F324"/>
    <mergeCell ref="G324:I324"/>
    <mergeCell ref="J324:L324"/>
    <mergeCell ref="M324:O324"/>
    <mergeCell ref="D326:F326"/>
    <mergeCell ref="G326:I326"/>
    <mergeCell ref="J326:L326"/>
    <mergeCell ref="M326:O326"/>
    <mergeCell ref="D321:F321"/>
    <mergeCell ref="G321:I321"/>
    <mergeCell ref="J321:L321"/>
    <mergeCell ref="M321:O321"/>
    <mergeCell ref="D323:F323"/>
    <mergeCell ref="G323:I323"/>
    <mergeCell ref="J323:L323"/>
    <mergeCell ref="M323:O323"/>
    <mergeCell ref="V337:V338"/>
    <mergeCell ref="D341:F341"/>
    <mergeCell ref="G341:I341"/>
    <mergeCell ref="J341:L341"/>
    <mergeCell ref="M341:O341"/>
    <mergeCell ref="D333:F333"/>
    <mergeCell ref="G333:I333"/>
    <mergeCell ref="J333:L333"/>
    <mergeCell ref="M333:O333"/>
    <mergeCell ref="D335:F335"/>
    <mergeCell ref="G335:I335"/>
    <mergeCell ref="J335:L335"/>
    <mergeCell ref="M335:O335"/>
    <mergeCell ref="D330:F330"/>
    <mergeCell ref="G330:I330"/>
    <mergeCell ref="J330:L330"/>
    <mergeCell ref="M330:O330"/>
    <mergeCell ref="D332:F332"/>
    <mergeCell ref="G332:I332"/>
    <mergeCell ref="J332:L332"/>
    <mergeCell ref="M332:O332"/>
    <mergeCell ref="D347:F347"/>
    <mergeCell ref="G347:I347"/>
    <mergeCell ref="J347:L347"/>
    <mergeCell ref="M347:O347"/>
    <mergeCell ref="D348:F348"/>
    <mergeCell ref="G348:I348"/>
    <mergeCell ref="J348:L348"/>
    <mergeCell ref="M348:O348"/>
    <mergeCell ref="D344:F344"/>
    <mergeCell ref="G344:I344"/>
    <mergeCell ref="J344:L344"/>
    <mergeCell ref="M344:O344"/>
    <mergeCell ref="D345:F345"/>
    <mergeCell ref="G345:I345"/>
    <mergeCell ref="J345:L345"/>
    <mergeCell ref="M345:O345"/>
    <mergeCell ref="D336:F336"/>
    <mergeCell ref="G336:I336"/>
    <mergeCell ref="J336:L336"/>
    <mergeCell ref="M336:O336"/>
    <mergeCell ref="D356:F356"/>
    <mergeCell ref="G356:I356"/>
    <mergeCell ref="J356:L356"/>
    <mergeCell ref="M356:O356"/>
    <mergeCell ref="D357:F357"/>
    <mergeCell ref="G357:I357"/>
    <mergeCell ref="J357:L357"/>
    <mergeCell ref="M357:O357"/>
    <mergeCell ref="D353:F353"/>
    <mergeCell ref="G353:I353"/>
    <mergeCell ref="J353:L353"/>
    <mergeCell ref="M353:O353"/>
    <mergeCell ref="D354:F354"/>
    <mergeCell ref="G354:I354"/>
    <mergeCell ref="J354:L354"/>
    <mergeCell ref="M354:O354"/>
    <mergeCell ref="D350:F350"/>
    <mergeCell ref="G350:I350"/>
    <mergeCell ref="J350:L350"/>
    <mergeCell ref="M350:O350"/>
    <mergeCell ref="D351:F351"/>
    <mergeCell ref="G351:I351"/>
    <mergeCell ref="J351:L351"/>
    <mergeCell ref="M351:O351"/>
    <mergeCell ref="V364:V365"/>
    <mergeCell ref="D380:F380"/>
    <mergeCell ref="G380:I380"/>
    <mergeCell ref="J380:L380"/>
    <mergeCell ref="M380:O380"/>
    <mergeCell ref="P380:Q380"/>
    <mergeCell ref="V380:W380"/>
    <mergeCell ref="D362:F362"/>
    <mergeCell ref="G362:I362"/>
    <mergeCell ref="J362:L362"/>
    <mergeCell ref="M362:O362"/>
    <mergeCell ref="D363:F363"/>
    <mergeCell ref="G363:I363"/>
    <mergeCell ref="J363:L363"/>
    <mergeCell ref="M363:O363"/>
    <mergeCell ref="D359:F359"/>
    <mergeCell ref="G359:I359"/>
    <mergeCell ref="J359:L359"/>
    <mergeCell ref="M359:O359"/>
    <mergeCell ref="D360:F360"/>
    <mergeCell ref="G360:I360"/>
    <mergeCell ref="J360:L360"/>
    <mergeCell ref="M360:O360"/>
    <mergeCell ref="V367:V368"/>
    <mergeCell ref="D389:F389"/>
    <mergeCell ref="G389:I389"/>
    <mergeCell ref="J389:L389"/>
    <mergeCell ref="M389:O389"/>
    <mergeCell ref="D390:F390"/>
    <mergeCell ref="G390:I390"/>
    <mergeCell ref="J390:L390"/>
    <mergeCell ref="M390:O390"/>
    <mergeCell ref="D386:F386"/>
    <mergeCell ref="G386:I386"/>
    <mergeCell ref="J386:L386"/>
    <mergeCell ref="M386:O386"/>
    <mergeCell ref="D387:F387"/>
    <mergeCell ref="G387:I387"/>
    <mergeCell ref="J387:L387"/>
    <mergeCell ref="M387:O387"/>
    <mergeCell ref="D383:F383"/>
    <mergeCell ref="G383:I383"/>
    <mergeCell ref="J383:L383"/>
    <mergeCell ref="M383:O383"/>
    <mergeCell ref="D384:F384"/>
    <mergeCell ref="G384:I384"/>
    <mergeCell ref="J384:L384"/>
    <mergeCell ref="M384:O384"/>
    <mergeCell ref="D398:F398"/>
    <mergeCell ref="G398:I398"/>
    <mergeCell ref="J398:L398"/>
    <mergeCell ref="M398:O398"/>
    <mergeCell ref="D399:F399"/>
    <mergeCell ref="G399:I399"/>
    <mergeCell ref="J399:L399"/>
    <mergeCell ref="M399:O399"/>
    <mergeCell ref="D395:F395"/>
    <mergeCell ref="G395:I395"/>
    <mergeCell ref="J395:L395"/>
    <mergeCell ref="M395:O395"/>
    <mergeCell ref="D396:F396"/>
    <mergeCell ref="G396:I396"/>
    <mergeCell ref="J396:L396"/>
    <mergeCell ref="M396:O396"/>
    <mergeCell ref="D392:F392"/>
    <mergeCell ref="G392:I392"/>
    <mergeCell ref="J392:L392"/>
    <mergeCell ref="M392:O392"/>
    <mergeCell ref="D393:F393"/>
    <mergeCell ref="G393:I393"/>
    <mergeCell ref="J393:L393"/>
    <mergeCell ref="M393:O393"/>
    <mergeCell ref="V403:V404"/>
    <mergeCell ref="D407:F407"/>
    <mergeCell ref="G407:I407"/>
    <mergeCell ref="J407:L407"/>
    <mergeCell ref="M407:O407"/>
    <mergeCell ref="D410:F410"/>
    <mergeCell ref="G410:I410"/>
    <mergeCell ref="J410:L410"/>
    <mergeCell ref="M410:O410"/>
    <mergeCell ref="D401:F401"/>
    <mergeCell ref="G401:I401"/>
    <mergeCell ref="J401:L401"/>
    <mergeCell ref="M401:O401"/>
    <mergeCell ref="P401:Q401"/>
    <mergeCell ref="D402:F402"/>
    <mergeCell ref="G402:I402"/>
    <mergeCell ref="J402:L402"/>
    <mergeCell ref="M402:O402"/>
    <mergeCell ref="D417:F417"/>
    <mergeCell ref="G417:I417"/>
    <mergeCell ref="J417:L417"/>
    <mergeCell ref="M417:O417"/>
    <mergeCell ref="D419:F419"/>
    <mergeCell ref="G419:I419"/>
    <mergeCell ref="J419:L419"/>
    <mergeCell ref="M419:O419"/>
    <mergeCell ref="D414:F414"/>
    <mergeCell ref="G414:I414"/>
    <mergeCell ref="J414:L414"/>
    <mergeCell ref="M414:O414"/>
    <mergeCell ref="D416:F416"/>
    <mergeCell ref="G416:I416"/>
    <mergeCell ref="J416:L416"/>
    <mergeCell ref="M416:O416"/>
    <mergeCell ref="D411:F411"/>
    <mergeCell ref="G411:I411"/>
    <mergeCell ref="J411:L411"/>
    <mergeCell ref="M411:O411"/>
    <mergeCell ref="D413:F413"/>
    <mergeCell ref="G413:I413"/>
    <mergeCell ref="J413:L413"/>
    <mergeCell ref="M413:O413"/>
    <mergeCell ref="D426:F426"/>
    <mergeCell ref="G426:I426"/>
    <mergeCell ref="J426:L426"/>
    <mergeCell ref="M426:O426"/>
    <mergeCell ref="D428:F428"/>
    <mergeCell ref="G428:I428"/>
    <mergeCell ref="J428:L428"/>
    <mergeCell ref="M428:O428"/>
    <mergeCell ref="D423:F423"/>
    <mergeCell ref="G423:I423"/>
    <mergeCell ref="J423:L423"/>
    <mergeCell ref="M423:O423"/>
    <mergeCell ref="D425:F425"/>
    <mergeCell ref="G425:I425"/>
    <mergeCell ref="J425:L425"/>
    <mergeCell ref="M425:O425"/>
    <mergeCell ref="D420:F420"/>
    <mergeCell ref="G420:I420"/>
    <mergeCell ref="J420:L420"/>
    <mergeCell ref="M420:O420"/>
    <mergeCell ref="D422:F422"/>
    <mergeCell ref="G422:I422"/>
    <mergeCell ref="J422:L422"/>
    <mergeCell ref="M422:O422"/>
    <mergeCell ref="D437:F437"/>
    <mergeCell ref="G437:I437"/>
    <mergeCell ref="J437:L437"/>
    <mergeCell ref="M437:O437"/>
    <mergeCell ref="D438:F438"/>
    <mergeCell ref="G438:I438"/>
    <mergeCell ref="J438:L438"/>
    <mergeCell ref="M438:O438"/>
    <mergeCell ref="D429:F429"/>
    <mergeCell ref="G429:I429"/>
    <mergeCell ref="J429:L429"/>
    <mergeCell ref="M429:O429"/>
    <mergeCell ref="V430:V431"/>
    <mergeCell ref="D434:F434"/>
    <mergeCell ref="G434:I434"/>
    <mergeCell ref="J434:L434"/>
    <mergeCell ref="M434:O434"/>
    <mergeCell ref="D446:F446"/>
    <mergeCell ref="G446:I446"/>
    <mergeCell ref="J446:L446"/>
    <mergeCell ref="M446:O446"/>
    <mergeCell ref="D447:F447"/>
    <mergeCell ref="G447:I447"/>
    <mergeCell ref="J447:L447"/>
    <mergeCell ref="M447:O447"/>
    <mergeCell ref="D443:F443"/>
    <mergeCell ref="G443:I443"/>
    <mergeCell ref="J443:L443"/>
    <mergeCell ref="M443:O443"/>
    <mergeCell ref="D444:F444"/>
    <mergeCell ref="G444:I444"/>
    <mergeCell ref="J444:L444"/>
    <mergeCell ref="M444:O444"/>
    <mergeCell ref="D440:F440"/>
    <mergeCell ref="G440:I440"/>
    <mergeCell ref="J440:L440"/>
    <mergeCell ref="M440:O440"/>
    <mergeCell ref="D441:F441"/>
    <mergeCell ref="G441:I441"/>
    <mergeCell ref="J441:L441"/>
    <mergeCell ref="M441:O441"/>
    <mergeCell ref="D455:F455"/>
    <mergeCell ref="G455:I455"/>
    <mergeCell ref="J455:L455"/>
    <mergeCell ref="M455:O455"/>
    <mergeCell ref="D456:F456"/>
    <mergeCell ref="G456:I456"/>
    <mergeCell ref="J456:L456"/>
    <mergeCell ref="M456:O456"/>
    <mergeCell ref="D452:F452"/>
    <mergeCell ref="G452:I452"/>
    <mergeCell ref="J452:L452"/>
    <mergeCell ref="M452:O452"/>
    <mergeCell ref="D453:F453"/>
    <mergeCell ref="G453:I453"/>
    <mergeCell ref="J453:L453"/>
    <mergeCell ref="M453:O453"/>
    <mergeCell ref="D449:F449"/>
    <mergeCell ref="G449:I449"/>
    <mergeCell ref="J449:L449"/>
    <mergeCell ref="M449:O449"/>
    <mergeCell ref="D450:F450"/>
    <mergeCell ref="G450:I450"/>
    <mergeCell ref="J450:L450"/>
    <mergeCell ref="M450:O450"/>
    <mergeCell ref="D477:F477"/>
    <mergeCell ref="G477:I477"/>
    <mergeCell ref="J477:L477"/>
    <mergeCell ref="M477:O477"/>
    <mergeCell ref="D478:F478"/>
    <mergeCell ref="G478:I478"/>
    <mergeCell ref="J478:L478"/>
    <mergeCell ref="M478:O478"/>
    <mergeCell ref="D474:F474"/>
    <mergeCell ref="G474:I474"/>
    <mergeCell ref="J474:L474"/>
    <mergeCell ref="M474:O474"/>
    <mergeCell ref="D475:F475"/>
    <mergeCell ref="G475:I475"/>
    <mergeCell ref="J475:L475"/>
    <mergeCell ref="M475:O475"/>
    <mergeCell ref="V457:V458"/>
    <mergeCell ref="D471:F471"/>
    <mergeCell ref="G471:I471"/>
    <mergeCell ref="J471:L471"/>
    <mergeCell ref="M471:O471"/>
    <mergeCell ref="P471:Q471"/>
    <mergeCell ref="V471:W471"/>
    <mergeCell ref="V460:V461"/>
    <mergeCell ref="D486:F486"/>
    <mergeCell ref="G486:I486"/>
    <mergeCell ref="J486:L486"/>
    <mergeCell ref="M486:O486"/>
    <mergeCell ref="D487:F487"/>
    <mergeCell ref="G487:I487"/>
    <mergeCell ref="J487:L487"/>
    <mergeCell ref="M487:O487"/>
    <mergeCell ref="D483:F483"/>
    <mergeCell ref="G483:I483"/>
    <mergeCell ref="J483:L483"/>
    <mergeCell ref="M483:O483"/>
    <mergeCell ref="D484:F484"/>
    <mergeCell ref="G484:I484"/>
    <mergeCell ref="J484:L484"/>
    <mergeCell ref="M484:O484"/>
    <mergeCell ref="D480:F480"/>
    <mergeCell ref="G480:I480"/>
    <mergeCell ref="J480:L480"/>
    <mergeCell ref="M480:O480"/>
    <mergeCell ref="D481:F481"/>
    <mergeCell ref="G481:I481"/>
    <mergeCell ref="J481:L481"/>
    <mergeCell ref="M481:O481"/>
    <mergeCell ref="D492:F492"/>
    <mergeCell ref="G492:I492"/>
    <mergeCell ref="J492:L492"/>
    <mergeCell ref="M492:O492"/>
    <mergeCell ref="P492:Q492"/>
    <mergeCell ref="D493:F493"/>
    <mergeCell ref="G493:I493"/>
    <mergeCell ref="J493:L493"/>
    <mergeCell ref="M493:O493"/>
    <mergeCell ref="D489:F489"/>
    <mergeCell ref="G489:I489"/>
    <mergeCell ref="J489:L489"/>
    <mergeCell ref="M489:O489"/>
    <mergeCell ref="D490:F490"/>
    <mergeCell ref="G490:I490"/>
    <mergeCell ref="J490:L490"/>
    <mergeCell ref="M490:O490"/>
    <mergeCell ref="D502:F502"/>
    <mergeCell ref="G502:I502"/>
    <mergeCell ref="J502:L502"/>
    <mergeCell ref="M502:O502"/>
    <mergeCell ref="D504:F504"/>
    <mergeCell ref="G504:I504"/>
    <mergeCell ref="J504:L504"/>
    <mergeCell ref="M504:O504"/>
    <mergeCell ref="V494:V495"/>
    <mergeCell ref="D498:F498"/>
    <mergeCell ref="G498:I498"/>
    <mergeCell ref="J498:L498"/>
    <mergeCell ref="M498:O498"/>
    <mergeCell ref="D501:F501"/>
    <mergeCell ref="G501:I501"/>
    <mergeCell ref="J501:L501"/>
    <mergeCell ref="M501:O501"/>
    <mergeCell ref="D511:F511"/>
    <mergeCell ref="G511:I511"/>
    <mergeCell ref="J511:L511"/>
    <mergeCell ref="M511:O511"/>
    <mergeCell ref="D513:F513"/>
    <mergeCell ref="G513:I513"/>
    <mergeCell ref="J513:L513"/>
    <mergeCell ref="M513:O513"/>
    <mergeCell ref="D508:F508"/>
    <mergeCell ref="G508:I508"/>
    <mergeCell ref="J508:L508"/>
    <mergeCell ref="M508:O508"/>
    <mergeCell ref="D510:F510"/>
    <mergeCell ref="G510:I510"/>
    <mergeCell ref="J510:L510"/>
    <mergeCell ref="M510:O510"/>
    <mergeCell ref="D505:F505"/>
    <mergeCell ref="G505:I505"/>
    <mergeCell ref="J505:L505"/>
    <mergeCell ref="M505:O505"/>
    <mergeCell ref="D507:F507"/>
    <mergeCell ref="G507:I507"/>
    <mergeCell ref="J507:L507"/>
    <mergeCell ref="M507:O507"/>
    <mergeCell ref="V521:V522"/>
    <mergeCell ref="D525:F525"/>
    <mergeCell ref="G525:I525"/>
    <mergeCell ref="J525:L525"/>
    <mergeCell ref="M525:O525"/>
    <mergeCell ref="D517:F517"/>
    <mergeCell ref="G517:I517"/>
    <mergeCell ref="J517:L517"/>
    <mergeCell ref="M517:O517"/>
    <mergeCell ref="D519:F519"/>
    <mergeCell ref="G519:I519"/>
    <mergeCell ref="J519:L519"/>
    <mergeCell ref="M519:O519"/>
    <mergeCell ref="D514:F514"/>
    <mergeCell ref="G514:I514"/>
    <mergeCell ref="J514:L514"/>
    <mergeCell ref="M514:O514"/>
    <mergeCell ref="D516:F516"/>
    <mergeCell ref="G516:I516"/>
    <mergeCell ref="J516:L516"/>
    <mergeCell ref="M516:O516"/>
    <mergeCell ref="D531:F531"/>
    <mergeCell ref="G531:I531"/>
    <mergeCell ref="J531:L531"/>
    <mergeCell ref="M531:O531"/>
    <mergeCell ref="D532:F532"/>
    <mergeCell ref="G532:I532"/>
    <mergeCell ref="J532:L532"/>
    <mergeCell ref="M532:O532"/>
    <mergeCell ref="D528:F528"/>
    <mergeCell ref="G528:I528"/>
    <mergeCell ref="J528:L528"/>
    <mergeCell ref="M528:O528"/>
    <mergeCell ref="D529:F529"/>
    <mergeCell ref="G529:I529"/>
    <mergeCell ref="J529:L529"/>
    <mergeCell ref="M529:O529"/>
    <mergeCell ref="D520:F520"/>
    <mergeCell ref="G520:I520"/>
    <mergeCell ref="J520:L520"/>
    <mergeCell ref="M520:O520"/>
    <mergeCell ref="D540:F540"/>
    <mergeCell ref="G540:I540"/>
    <mergeCell ref="J540:L540"/>
    <mergeCell ref="M540:O540"/>
    <mergeCell ref="D541:F541"/>
    <mergeCell ref="G541:I541"/>
    <mergeCell ref="J541:L541"/>
    <mergeCell ref="M541:O541"/>
    <mergeCell ref="D537:F537"/>
    <mergeCell ref="G537:I537"/>
    <mergeCell ref="J537:L537"/>
    <mergeCell ref="M537:O537"/>
    <mergeCell ref="D538:F538"/>
    <mergeCell ref="G538:I538"/>
    <mergeCell ref="J538:L538"/>
    <mergeCell ref="M538:O538"/>
    <mergeCell ref="D534:F534"/>
    <mergeCell ref="G534:I534"/>
    <mergeCell ref="J534:L534"/>
    <mergeCell ref="M534:O534"/>
    <mergeCell ref="D535:F535"/>
    <mergeCell ref="G535:I535"/>
    <mergeCell ref="J535:L535"/>
    <mergeCell ref="M535:O535"/>
    <mergeCell ref="V548:V549"/>
    <mergeCell ref="D546:F546"/>
    <mergeCell ref="G546:I546"/>
    <mergeCell ref="J546:L546"/>
    <mergeCell ref="M546:O546"/>
    <mergeCell ref="D547:F547"/>
    <mergeCell ref="G547:I547"/>
    <mergeCell ref="J547:L547"/>
    <mergeCell ref="M547:O547"/>
    <mergeCell ref="D543:F543"/>
    <mergeCell ref="G543:I543"/>
    <mergeCell ref="J543:L543"/>
    <mergeCell ref="M543:O543"/>
    <mergeCell ref="D544:F544"/>
    <mergeCell ref="G544:I544"/>
    <mergeCell ref="J544:L544"/>
    <mergeCell ref="M544:O544"/>
  </mergeCells>
  <phoneticPr fontId="2" type="noConversion"/>
  <dataValidations count="6">
    <dataValidation type="list" allowBlank="1" showInputMessage="1" showErrorMessage="1" sqref="C29:C31 C56:C58 C83:C85 C122:C124 C149:C151 C176:C178 C213:C215 C240:C242 C267:C269 C304:C306 C331:C333 C358:C360 C397:C399 C424:C426 C451:C453 C488:C490 C515:C517 C542:C544">
      <formula1>PosteriorChain</formula1>
    </dataValidation>
    <dataValidation type="list" allowBlank="1" showInputMessage="1" showErrorMessage="1" sqref="C26:C28 C32 C53:C55 C59 C80:C82 C86 C119:C121 C125 C146:C148 C152 C173:C175 C179 C210:C212 C216 C237:C239 C243 C264:C266 C270 C301:C303 C307 C328:C330 C334 C355:C357 C361 C394:C396 C400 C421:C423 C427 C448:C450 C454 C485:C487 C491 C512:C514 C518 C539:C541 C545">
      <formula1>Trunk</formula1>
    </dataValidation>
    <dataValidation type="list" allowBlank="1" showInputMessage="1" showErrorMessage="1" sqref="C23:C25 C50:C52 C77:C79 C116:C118 C143:C145 C170:C172 C207:C209 C234:C236 C261:C263 C298:C300 C325:C327 C352:C354 C391:C393 C418:C420 C445:C447 C482:C484 C509:C511 C536:C538">
      <formula1>UpperPull</formula1>
    </dataValidation>
    <dataValidation type="list" allowBlank="1" showInputMessage="1" showErrorMessage="1" sqref="C20:C22 C47:C49 C74:C76 C113:C115 C140:C142 C167:C169 C204:C206 C231:C233 C258:C260 C295:C297 C322:C324 C349:C351 C388:C390 C415:C417 C442:C444 C479:C481 C506:C508 C533:C535">
      <formula1>Accessory</formula1>
    </dataValidation>
    <dataValidation type="list" allowBlank="1" showInputMessage="1" showErrorMessage="1" sqref="C17:C19 C44:C46 C71:C73 C110:C112 C137:C139 C164:C166 C201:C203 C228:C230 C255:C257 C292:C294 C319:C321 C346:C348 C385:C387 C412:C414 C439:C441 C476:C478 C503:C505 C530:C532">
      <formula1>UpperPush</formula1>
    </dataValidation>
    <dataValidation type="list" allowBlank="1" showInputMessage="1" showErrorMessage="1" sqref="C14:C16 C41:C43 C68:C70 C107:C109 C134:C136 C161:C163 C198:C200 C225:C227 C252:C254 C289:C291 C316:C318 C343:C345 C382:C384 C409:C411 C436:C438 C473:C475 C500:C502 C527:C529">
      <formula1>CoreLift</formula1>
    </dataValidation>
  </dataValidations>
  <pageMargins left="0.7" right="0.7" top="0.75" bottom="0.75" header="0.3" footer="0.3"/>
  <pageSetup paperSize="9" scale="79" fitToHeight="0" orientation="portrait" horizontalDpi="0" verticalDpi="0"/>
  <headerFooter>
    <oddFooter>&amp;CIan Brown_x000D_Bespoke Conditioning_x000D_141606@live.stmarys.ac.uk</oddFooter>
  </headerFooter>
  <rowBreaks count="5" manualBreakCount="5">
    <brk id="89" min="1" max="14" man="1"/>
    <brk id="182" min="1" max="14" man="1"/>
    <brk id="272" min="1" max="14" man="1"/>
    <brk id="364" min="1" max="14" man="1"/>
    <brk id="456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1"/>
  </sheetPr>
  <dimension ref="A8:K27"/>
  <sheetViews>
    <sheetView topLeftCell="A7" zoomScale="135" workbookViewId="0">
      <selection activeCell="E11" sqref="E11"/>
    </sheetView>
  </sheetViews>
  <sheetFormatPr baseColWidth="10" defaultRowHeight="16" x14ac:dyDescent="0.2"/>
  <cols>
    <col min="4" max="4" width="3.6640625" customWidth="1"/>
    <col min="5" max="5" width="11.83203125" bestFit="1" customWidth="1"/>
    <col min="6" max="6" width="7" bestFit="1" customWidth="1"/>
    <col min="7" max="8" width="6" bestFit="1" customWidth="1"/>
    <col min="9" max="9" width="14.33203125" bestFit="1" customWidth="1"/>
    <col min="10" max="10" width="5.5" customWidth="1"/>
  </cols>
  <sheetData>
    <row r="8" spans="1:11" x14ac:dyDescent="0.2">
      <c r="E8" s="77"/>
      <c r="F8" s="77"/>
      <c r="G8" s="77"/>
      <c r="H8" s="77"/>
      <c r="I8" s="77"/>
    </row>
    <row r="9" spans="1:11" ht="38" customHeight="1" x14ac:dyDescent="0.2">
      <c r="A9" s="78"/>
      <c r="B9" s="78"/>
      <c r="E9" s="40" t="s">
        <v>155</v>
      </c>
      <c r="F9" s="40" t="s">
        <v>151</v>
      </c>
      <c r="G9" s="40" t="s">
        <v>152</v>
      </c>
      <c r="H9" s="40" t="s">
        <v>153</v>
      </c>
      <c r="I9" s="40" t="s">
        <v>154</v>
      </c>
      <c r="K9" s="40" t="s">
        <v>166</v>
      </c>
    </row>
    <row r="10" spans="1:11" x14ac:dyDescent="0.2">
      <c r="A10" s="78"/>
      <c r="B10" s="78"/>
      <c r="C10" t="s">
        <v>145</v>
      </c>
      <c r="D10" t="s">
        <v>142</v>
      </c>
      <c r="E10" s="39">
        <v>1</v>
      </c>
      <c r="F10">
        <v>4</v>
      </c>
      <c r="G10">
        <v>4</v>
      </c>
      <c r="H10">
        <v>4</v>
      </c>
      <c r="I10">
        <v>5</v>
      </c>
      <c r="K10">
        <f>SUM(E10:I10)</f>
        <v>18</v>
      </c>
    </row>
    <row r="11" spans="1:11" x14ac:dyDescent="0.2">
      <c r="A11" s="78"/>
      <c r="B11" s="78"/>
      <c r="D11" t="s">
        <v>144</v>
      </c>
      <c r="E11">
        <v>4</v>
      </c>
      <c r="F11">
        <v>5</v>
      </c>
      <c r="G11">
        <v>4</v>
      </c>
      <c r="H11">
        <v>4</v>
      </c>
      <c r="I11">
        <v>3</v>
      </c>
      <c r="K11">
        <f t="shared" ref="K11:K27" si="0">SUM(E11:I11)</f>
        <v>20</v>
      </c>
    </row>
    <row r="12" spans="1:11" x14ac:dyDescent="0.2">
      <c r="A12" s="78"/>
      <c r="B12" s="78"/>
      <c r="D12" t="s">
        <v>143</v>
      </c>
      <c r="E12">
        <v>5</v>
      </c>
      <c r="F12">
        <v>3</v>
      </c>
      <c r="G12">
        <v>3</v>
      </c>
      <c r="H12">
        <v>4</v>
      </c>
      <c r="I12">
        <v>5</v>
      </c>
      <c r="K12">
        <f t="shared" si="0"/>
        <v>20</v>
      </c>
    </row>
    <row r="13" spans="1:11" x14ac:dyDescent="0.2">
      <c r="A13" s="78"/>
      <c r="B13" s="78"/>
      <c r="C13" t="s">
        <v>146</v>
      </c>
      <c r="D13" t="s">
        <v>142</v>
      </c>
      <c r="E13">
        <v>5</v>
      </c>
      <c r="F13">
        <v>3</v>
      </c>
      <c r="G13">
        <v>5</v>
      </c>
      <c r="H13">
        <v>4</v>
      </c>
      <c r="I13">
        <v>4</v>
      </c>
      <c r="K13">
        <f t="shared" si="0"/>
        <v>21</v>
      </c>
    </row>
    <row r="14" spans="1:11" x14ac:dyDescent="0.2">
      <c r="A14" s="78"/>
      <c r="B14" s="78"/>
      <c r="D14" t="s">
        <v>144</v>
      </c>
      <c r="E14">
        <v>3</v>
      </c>
      <c r="F14">
        <v>5</v>
      </c>
      <c r="G14">
        <v>4</v>
      </c>
      <c r="H14">
        <v>4</v>
      </c>
      <c r="I14">
        <v>4</v>
      </c>
      <c r="K14">
        <f t="shared" si="0"/>
        <v>20</v>
      </c>
    </row>
    <row r="15" spans="1:11" x14ac:dyDescent="0.2">
      <c r="A15" s="78"/>
      <c r="B15" s="78"/>
      <c r="D15" t="s">
        <v>143</v>
      </c>
      <c r="E15">
        <v>4</v>
      </c>
      <c r="F15">
        <v>4</v>
      </c>
      <c r="G15">
        <v>4</v>
      </c>
      <c r="H15">
        <v>4</v>
      </c>
      <c r="I15">
        <v>3</v>
      </c>
      <c r="K15">
        <f t="shared" si="0"/>
        <v>19</v>
      </c>
    </row>
    <row r="16" spans="1:11" x14ac:dyDescent="0.2">
      <c r="A16" s="78"/>
      <c r="B16" s="78"/>
      <c r="C16" t="s">
        <v>147</v>
      </c>
      <c r="D16" t="s">
        <v>142</v>
      </c>
      <c r="E16">
        <v>3</v>
      </c>
      <c r="F16">
        <v>5</v>
      </c>
      <c r="G16">
        <v>3</v>
      </c>
      <c r="H16">
        <v>4</v>
      </c>
      <c r="I16">
        <v>4</v>
      </c>
      <c r="K16">
        <f t="shared" si="0"/>
        <v>19</v>
      </c>
    </row>
    <row r="17" spans="1:11" x14ac:dyDescent="0.2">
      <c r="A17" s="78"/>
      <c r="B17" s="78"/>
      <c r="D17" t="s">
        <v>144</v>
      </c>
      <c r="E17">
        <v>3</v>
      </c>
      <c r="F17">
        <v>5</v>
      </c>
      <c r="G17">
        <v>4</v>
      </c>
      <c r="H17">
        <v>5</v>
      </c>
      <c r="I17">
        <v>4</v>
      </c>
      <c r="K17">
        <f t="shared" si="0"/>
        <v>21</v>
      </c>
    </row>
    <row r="18" spans="1:11" x14ac:dyDescent="0.2">
      <c r="D18" t="s">
        <v>143</v>
      </c>
      <c r="E18">
        <v>4</v>
      </c>
      <c r="F18">
        <v>2</v>
      </c>
      <c r="G18">
        <v>5</v>
      </c>
      <c r="H18">
        <v>5</v>
      </c>
      <c r="I18">
        <v>3</v>
      </c>
      <c r="K18">
        <f t="shared" si="0"/>
        <v>19</v>
      </c>
    </row>
    <row r="19" spans="1:11" x14ac:dyDescent="0.2">
      <c r="C19" t="s">
        <v>148</v>
      </c>
      <c r="D19" t="s">
        <v>142</v>
      </c>
      <c r="E19">
        <v>4</v>
      </c>
      <c r="F19">
        <v>3</v>
      </c>
      <c r="G19">
        <v>4</v>
      </c>
      <c r="H19">
        <v>5</v>
      </c>
      <c r="I19">
        <v>3</v>
      </c>
      <c r="K19">
        <f t="shared" si="0"/>
        <v>19</v>
      </c>
    </row>
    <row r="20" spans="1:11" x14ac:dyDescent="0.2">
      <c r="D20" t="s">
        <v>144</v>
      </c>
      <c r="E20">
        <v>2</v>
      </c>
      <c r="F20">
        <v>3</v>
      </c>
      <c r="G20">
        <v>4</v>
      </c>
      <c r="H20">
        <v>5</v>
      </c>
      <c r="I20">
        <v>4</v>
      </c>
      <c r="K20">
        <f t="shared" si="0"/>
        <v>18</v>
      </c>
    </row>
    <row r="21" spans="1:11" x14ac:dyDescent="0.2">
      <c r="D21" t="s">
        <v>143</v>
      </c>
      <c r="E21">
        <v>3</v>
      </c>
      <c r="F21">
        <v>4</v>
      </c>
      <c r="G21">
        <v>5</v>
      </c>
      <c r="H21">
        <v>3</v>
      </c>
      <c r="I21">
        <v>3</v>
      </c>
      <c r="K21">
        <f t="shared" si="0"/>
        <v>18</v>
      </c>
    </row>
    <row r="22" spans="1:11" x14ac:dyDescent="0.2">
      <c r="C22" t="s">
        <v>149</v>
      </c>
      <c r="D22" t="s">
        <v>142</v>
      </c>
      <c r="E22">
        <v>4</v>
      </c>
      <c r="F22">
        <v>5</v>
      </c>
      <c r="G22">
        <v>5</v>
      </c>
      <c r="H22">
        <v>2</v>
      </c>
      <c r="I22">
        <v>3</v>
      </c>
      <c r="K22">
        <f t="shared" si="0"/>
        <v>19</v>
      </c>
    </row>
    <row r="23" spans="1:11" x14ac:dyDescent="0.2">
      <c r="D23" t="s">
        <v>144</v>
      </c>
      <c r="E23">
        <v>2</v>
      </c>
      <c r="F23">
        <v>2</v>
      </c>
      <c r="G23">
        <v>3</v>
      </c>
      <c r="H23">
        <v>2</v>
      </c>
      <c r="I23">
        <v>1</v>
      </c>
      <c r="K23">
        <f t="shared" si="0"/>
        <v>10</v>
      </c>
    </row>
    <row r="24" spans="1:11" x14ac:dyDescent="0.2">
      <c r="D24" t="s">
        <v>143</v>
      </c>
      <c r="E24">
        <v>4</v>
      </c>
      <c r="F24">
        <v>5</v>
      </c>
      <c r="G24">
        <v>2</v>
      </c>
      <c r="H24">
        <v>4</v>
      </c>
      <c r="I24">
        <v>5</v>
      </c>
      <c r="K24">
        <f t="shared" si="0"/>
        <v>20</v>
      </c>
    </row>
    <row r="25" spans="1:11" x14ac:dyDescent="0.2">
      <c r="C25" t="s">
        <v>150</v>
      </c>
      <c r="D25" t="s">
        <v>142</v>
      </c>
      <c r="E25">
        <v>5</v>
      </c>
      <c r="F25">
        <v>4</v>
      </c>
      <c r="G25">
        <v>4</v>
      </c>
      <c r="H25">
        <v>4</v>
      </c>
      <c r="I25">
        <v>4</v>
      </c>
      <c r="K25">
        <f t="shared" si="0"/>
        <v>21</v>
      </c>
    </row>
    <row r="26" spans="1:11" x14ac:dyDescent="0.2">
      <c r="D26" t="s">
        <v>144</v>
      </c>
      <c r="E26">
        <v>4</v>
      </c>
      <c r="F26">
        <v>4</v>
      </c>
      <c r="G26">
        <v>5</v>
      </c>
      <c r="H26">
        <v>4</v>
      </c>
      <c r="I26">
        <v>1</v>
      </c>
      <c r="K26">
        <f t="shared" si="0"/>
        <v>18</v>
      </c>
    </row>
    <row r="27" spans="1:11" x14ac:dyDescent="0.2">
      <c r="D27" t="s">
        <v>143</v>
      </c>
      <c r="E27">
        <v>4</v>
      </c>
      <c r="F27">
        <v>5</v>
      </c>
      <c r="G27">
        <v>5</v>
      </c>
      <c r="H27">
        <v>4</v>
      </c>
      <c r="I27">
        <v>4</v>
      </c>
      <c r="K27">
        <f t="shared" si="0"/>
        <v>22</v>
      </c>
    </row>
  </sheetData>
  <mergeCells count="2">
    <mergeCell ref="E8:I8"/>
    <mergeCell ref="A9:B17"/>
  </mergeCells>
  <conditionalFormatting sqref="E10:I27">
    <cfRule type="iconSet" priority="2">
      <iconSet>
        <cfvo type="percent" val="0"/>
        <cfvo type="num" val="3"/>
        <cfvo type="num" val="4"/>
      </iconSet>
    </cfRule>
  </conditionalFormatting>
  <conditionalFormatting sqref="K1:K1048576">
    <cfRule type="iconSet" priority="1">
      <iconSet>
        <cfvo type="percent" val="0"/>
        <cfvo type="num" val="11"/>
        <cfvo type="num" val="20"/>
      </iconSet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7030A0"/>
  </sheetPr>
  <dimension ref="A1:S12"/>
  <sheetViews>
    <sheetView zoomScaleNormal="140" zoomScalePageLayoutView="140" workbookViewId="0">
      <selection activeCell="A5" sqref="A5"/>
    </sheetView>
  </sheetViews>
  <sheetFormatPr baseColWidth="10" defaultRowHeight="16" x14ac:dyDescent="0.2"/>
  <cols>
    <col min="1" max="1" width="21.83203125" customWidth="1"/>
  </cols>
  <sheetData>
    <row r="1" spans="1:19" x14ac:dyDescent="0.2">
      <c r="B1" t="s">
        <v>27</v>
      </c>
      <c r="C1" t="s">
        <v>28</v>
      </c>
    </row>
    <row r="2" spans="1:19" x14ac:dyDescent="0.2">
      <c r="A2" t="s">
        <v>158</v>
      </c>
    </row>
    <row r="3" spans="1:19" x14ac:dyDescent="0.2">
      <c r="B3" s="33" t="s">
        <v>10</v>
      </c>
      <c r="C3" s="33" t="s">
        <v>9</v>
      </c>
      <c r="D3" s="33" t="s">
        <v>11</v>
      </c>
      <c r="E3" s="33" t="s">
        <v>12</v>
      </c>
      <c r="F3" s="33" t="s">
        <v>13</v>
      </c>
      <c r="G3" s="33" t="s">
        <v>14</v>
      </c>
      <c r="H3" s="33" t="s">
        <v>15</v>
      </c>
      <c r="I3" s="33" t="s">
        <v>16</v>
      </c>
      <c r="J3" s="33" t="s">
        <v>17</v>
      </c>
      <c r="K3" s="33" t="s">
        <v>18</v>
      </c>
      <c r="L3" s="33" t="s">
        <v>19</v>
      </c>
      <c r="M3" s="33" t="s">
        <v>20</v>
      </c>
      <c r="N3" s="33" t="s">
        <v>21</v>
      </c>
      <c r="O3" s="33" t="s">
        <v>22</v>
      </c>
      <c r="P3" s="33" t="s">
        <v>23</v>
      </c>
      <c r="Q3" s="33" t="s">
        <v>24</v>
      </c>
      <c r="R3" s="33" t="s">
        <v>25</v>
      </c>
      <c r="S3" s="33" t="s">
        <v>26</v>
      </c>
    </row>
    <row r="4" spans="1:19" x14ac:dyDescent="0.2">
      <c r="A4" s="33" t="s">
        <v>139</v>
      </c>
      <c r="B4">
        <f>'Weeks 1-6'!X35</f>
        <v>13080</v>
      </c>
      <c r="C4">
        <f>'Weeks 1-6'!X62</f>
        <v>14120</v>
      </c>
      <c r="D4">
        <f>'Weeks 1-6'!X89</f>
        <v>16870</v>
      </c>
      <c r="E4">
        <f>'Weeks 1-6'!X128</f>
        <v>13980</v>
      </c>
      <c r="F4">
        <f>'Weeks 1-6'!X155</f>
        <v>15020</v>
      </c>
      <c r="G4">
        <f>'Weeks 1-6'!X182</f>
        <v>15780</v>
      </c>
      <c r="H4">
        <f>'Weeks 1-6'!X219</f>
        <v>12080</v>
      </c>
      <c r="I4">
        <f>'Weeks 1-6'!X246</f>
        <v>13728</v>
      </c>
      <c r="J4">
        <f>'Weeks 1-6'!X273</f>
        <v>14704</v>
      </c>
      <c r="K4">
        <f>'Weeks 1-6'!X310</f>
        <v>11860</v>
      </c>
      <c r="L4">
        <f>'Weeks 1-6'!X337</f>
        <v>13228</v>
      </c>
      <c r="M4">
        <f>'Weeks 1-6'!X364</f>
        <v>14804</v>
      </c>
      <c r="N4">
        <f>'Weeks 1-6'!X403</f>
        <v>10900</v>
      </c>
      <c r="O4">
        <f>'Weeks 1-6'!X430</f>
        <v>8260</v>
      </c>
      <c r="P4">
        <f>'Weeks 1-6'!X457</f>
        <v>10900</v>
      </c>
      <c r="Q4">
        <f>'Weeks 1-6'!X494</f>
        <v>9484</v>
      </c>
      <c r="R4">
        <f>'Weeks 1-6'!X521</f>
        <v>11324</v>
      </c>
      <c r="S4">
        <f>'Weeks 1-6'!X548</f>
        <v>12900</v>
      </c>
    </row>
    <row r="5" spans="1:19" x14ac:dyDescent="0.2">
      <c r="A5" s="33" t="s">
        <v>141</v>
      </c>
      <c r="B5">
        <f>'Weeks 1-6'!X36</f>
        <v>13250</v>
      </c>
      <c r="C5" s="6">
        <f>'Weeks 1-6'!X63</f>
        <v>14120</v>
      </c>
      <c r="D5">
        <f>'Weeks 1-6'!X90</f>
        <v>17320</v>
      </c>
      <c r="E5">
        <f>'Weeks 1-6'!X129</f>
        <v>13980</v>
      </c>
      <c r="F5">
        <f>'Weeks 1-6'!X156</f>
        <v>15020</v>
      </c>
      <c r="G5">
        <f>'Weeks 1-6'!X183</f>
        <v>16050</v>
      </c>
      <c r="H5">
        <f>'Weeks 1-6'!X220</f>
        <v>12240</v>
      </c>
      <c r="I5">
        <f>'Weeks 1-6'!X247</f>
        <v>14092</v>
      </c>
      <c r="J5">
        <f>'Weeks 1-6'!X274</f>
        <v>14988</v>
      </c>
      <c r="K5">
        <f>'Weeks 1-6'!X311</f>
        <v>11860</v>
      </c>
      <c r="L5">
        <f>'Weeks 1-6'!X338</f>
        <v>13228</v>
      </c>
      <c r="M5">
        <f>'Weeks 1-6'!X365</f>
        <v>14946</v>
      </c>
      <c r="N5">
        <f>'Weeks 1-6'!X404</f>
        <v>10900</v>
      </c>
      <c r="O5">
        <f>'Weeks 1-6'!X431</f>
        <v>8260</v>
      </c>
      <c r="P5">
        <f>'Weeks 1-6'!X458</f>
        <v>10900</v>
      </c>
      <c r="Q5">
        <f>'Weeks 1-6'!X495</f>
        <v>9655</v>
      </c>
      <c r="R5">
        <f>'Weeks 1-6'!X522</f>
        <v>11714</v>
      </c>
      <c r="S5">
        <f>'Weeks 1-6'!X549</f>
        <v>12550</v>
      </c>
    </row>
    <row r="6" spans="1:19" x14ac:dyDescent="0.2">
      <c r="A6" s="33" t="s">
        <v>140</v>
      </c>
      <c r="B6">
        <v>83</v>
      </c>
      <c r="C6">
        <v>79</v>
      </c>
      <c r="D6">
        <v>75</v>
      </c>
      <c r="E6">
        <v>83</v>
      </c>
      <c r="F6">
        <v>79</v>
      </c>
      <c r="G6">
        <v>75</v>
      </c>
      <c r="H6">
        <v>89</v>
      </c>
      <c r="I6">
        <v>83</v>
      </c>
      <c r="J6">
        <v>79</v>
      </c>
      <c r="K6">
        <v>89</v>
      </c>
      <c r="L6">
        <v>83</v>
      </c>
      <c r="M6">
        <v>79</v>
      </c>
      <c r="N6">
        <v>60</v>
      </c>
      <c r="O6">
        <v>60</v>
      </c>
      <c r="P6">
        <v>60</v>
      </c>
      <c r="Q6">
        <v>95</v>
      </c>
      <c r="R6">
        <v>90</v>
      </c>
      <c r="S6">
        <v>85</v>
      </c>
    </row>
    <row r="8" spans="1:19" x14ac:dyDescent="0.2">
      <c r="A8" s="41" t="s">
        <v>159</v>
      </c>
    </row>
    <row r="9" spans="1:19" x14ac:dyDescent="0.2">
      <c r="B9" s="33" t="s">
        <v>160</v>
      </c>
      <c r="C9" s="33" t="s">
        <v>161</v>
      </c>
      <c r="D9" s="33" t="s">
        <v>162</v>
      </c>
      <c r="E9" s="33" t="s">
        <v>163</v>
      </c>
      <c r="F9" s="33" t="s">
        <v>164</v>
      </c>
      <c r="G9" s="33" t="s">
        <v>165</v>
      </c>
    </row>
    <row r="10" spans="1:19" x14ac:dyDescent="0.2">
      <c r="A10" s="33" t="s">
        <v>139</v>
      </c>
      <c r="B10">
        <f>'Weeks 1-6'!X92</f>
        <v>44070</v>
      </c>
      <c r="C10">
        <f>'Weeks 1-6'!X185</f>
        <v>44780</v>
      </c>
      <c r="D10">
        <f>'Weeks 1-6'!X276</f>
        <v>40512</v>
      </c>
      <c r="E10">
        <f>'Weeks 1-6'!X367</f>
        <v>39892</v>
      </c>
      <c r="F10">
        <f>'Weeks 1-6'!X460</f>
        <v>30060</v>
      </c>
      <c r="G10">
        <f>'Weeks 1-6'!X551</f>
        <v>33708</v>
      </c>
    </row>
    <row r="11" spans="1:19" x14ac:dyDescent="0.2">
      <c r="A11" s="33" t="s">
        <v>141</v>
      </c>
      <c r="B11">
        <f>'Weeks 1-6'!X93</f>
        <v>44690</v>
      </c>
      <c r="C11">
        <f>'Weeks 1-6'!X186</f>
        <v>45050</v>
      </c>
      <c r="D11">
        <f>'Weeks 1-6'!X277</f>
        <v>41320</v>
      </c>
      <c r="E11">
        <f>'Weeks 1-6'!X368</f>
        <v>40034</v>
      </c>
      <c r="F11">
        <f>'Weeks 1-6'!X461</f>
        <v>30060</v>
      </c>
      <c r="G11">
        <f>'Weeks 1-6'!X552</f>
        <v>33919</v>
      </c>
    </row>
    <row r="12" spans="1:19" x14ac:dyDescent="0.2">
      <c r="A12" s="33" t="s">
        <v>140</v>
      </c>
      <c r="B12">
        <v>79</v>
      </c>
      <c r="C12">
        <v>80</v>
      </c>
      <c r="D12">
        <v>83</v>
      </c>
      <c r="E12">
        <v>85</v>
      </c>
      <c r="F12">
        <v>60</v>
      </c>
      <c r="G12">
        <v>92</v>
      </c>
    </row>
  </sheetData>
  <customSheetViews>
    <customSheetView guid="{838D9682-4A18-CC4F-A470-91F5D27B5FC1}">
      <selection activeCell="A5" sqref="A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7030A0"/>
  </sheetPr>
  <dimension ref="A1:V29"/>
  <sheetViews>
    <sheetView workbookViewId="0">
      <selection activeCell="E25" sqref="E25"/>
    </sheetView>
  </sheetViews>
  <sheetFormatPr baseColWidth="10" defaultRowHeight="16" x14ac:dyDescent="0.2"/>
  <cols>
    <col min="1" max="1" width="25.6640625" customWidth="1"/>
    <col min="2" max="2" width="17.33203125" customWidth="1"/>
    <col min="3" max="3" width="23.83203125" customWidth="1"/>
    <col min="4" max="4" width="17" customWidth="1"/>
    <col min="5" max="5" width="16.33203125" customWidth="1"/>
    <col min="6" max="6" width="18.5" customWidth="1"/>
    <col min="7" max="7" width="14.83203125" customWidth="1"/>
    <col min="8" max="8" width="16" customWidth="1"/>
    <col min="9" max="9" width="15.33203125" customWidth="1"/>
    <col min="14" max="14" width="17.6640625" customWidth="1"/>
    <col min="15" max="15" width="14.6640625" customWidth="1"/>
  </cols>
  <sheetData>
    <row r="1" spans="1:16" x14ac:dyDescent="0.2">
      <c r="A1" s="34" t="s">
        <v>103</v>
      </c>
      <c r="B1" s="34" t="s">
        <v>32</v>
      </c>
      <c r="C1" s="34" t="s">
        <v>43</v>
      </c>
      <c r="D1" s="34" t="s">
        <v>44</v>
      </c>
      <c r="E1" s="34" t="s">
        <v>70</v>
      </c>
      <c r="F1" s="34" t="s">
        <v>45</v>
      </c>
      <c r="G1" s="34" t="s">
        <v>69</v>
      </c>
      <c r="H1" s="34" t="s">
        <v>90</v>
      </c>
      <c r="I1" s="34" t="s">
        <v>91</v>
      </c>
      <c r="L1" s="2"/>
      <c r="M1" s="2"/>
      <c r="N1" s="2"/>
      <c r="O1" s="2"/>
      <c r="P1" s="2"/>
    </row>
    <row r="2" spans="1:16" x14ac:dyDescent="0.2">
      <c r="A2" t="s">
        <v>46</v>
      </c>
      <c r="B2" t="s">
        <v>6</v>
      </c>
      <c r="C2" t="s">
        <v>37</v>
      </c>
      <c r="D2" t="s">
        <v>39</v>
      </c>
      <c r="E2" t="s">
        <v>66</v>
      </c>
      <c r="F2" t="s">
        <v>74</v>
      </c>
      <c r="G2" t="s">
        <v>82</v>
      </c>
      <c r="H2" t="s">
        <v>92</v>
      </c>
      <c r="I2" t="s">
        <v>99</v>
      </c>
    </row>
    <row r="3" spans="1:16" x14ac:dyDescent="0.2">
      <c r="A3" t="s">
        <v>47</v>
      </c>
      <c r="B3" t="s">
        <v>33</v>
      </c>
      <c r="C3" t="s">
        <v>58</v>
      </c>
      <c r="D3" t="s">
        <v>40</v>
      </c>
      <c r="E3" t="s">
        <v>67</v>
      </c>
      <c r="F3" t="s">
        <v>75</v>
      </c>
      <c r="G3" t="s">
        <v>83</v>
      </c>
      <c r="H3" t="s">
        <v>93</v>
      </c>
      <c r="I3" t="s">
        <v>100</v>
      </c>
    </row>
    <row r="4" spans="1:16" x14ac:dyDescent="0.2">
      <c r="A4" t="s">
        <v>48</v>
      </c>
      <c r="B4" t="s">
        <v>34</v>
      </c>
      <c r="C4" t="s">
        <v>59</v>
      </c>
      <c r="D4" t="s">
        <v>38</v>
      </c>
      <c r="E4" t="s">
        <v>68</v>
      </c>
      <c r="F4" t="s">
        <v>76</v>
      </c>
      <c r="G4" t="s">
        <v>84</v>
      </c>
      <c r="H4" t="s">
        <v>94</v>
      </c>
      <c r="I4" t="s">
        <v>89</v>
      </c>
      <c r="L4" s="30"/>
    </row>
    <row r="5" spans="1:16" x14ac:dyDescent="0.2">
      <c r="A5" t="s">
        <v>49</v>
      </c>
      <c r="B5" t="s">
        <v>36</v>
      </c>
      <c r="C5" t="s">
        <v>41</v>
      </c>
      <c r="D5" t="s">
        <v>63</v>
      </c>
      <c r="E5" t="s">
        <v>71</v>
      </c>
      <c r="F5" t="s">
        <v>77</v>
      </c>
      <c r="G5" t="s">
        <v>85</v>
      </c>
      <c r="H5" t="s">
        <v>95</v>
      </c>
      <c r="I5" t="s">
        <v>101</v>
      </c>
    </row>
    <row r="6" spans="1:16" x14ac:dyDescent="0.2">
      <c r="A6" t="s">
        <v>50</v>
      </c>
      <c r="B6" t="s">
        <v>35</v>
      </c>
      <c r="C6" t="s">
        <v>42</v>
      </c>
      <c r="D6" t="s">
        <v>64</v>
      </c>
      <c r="E6" t="s">
        <v>72</v>
      </c>
      <c r="F6" t="s">
        <v>78</v>
      </c>
      <c r="G6" t="s">
        <v>86</v>
      </c>
      <c r="H6" t="s">
        <v>96</v>
      </c>
      <c r="I6" t="s">
        <v>102</v>
      </c>
    </row>
    <row r="7" spans="1:16" x14ac:dyDescent="0.2">
      <c r="A7" t="s">
        <v>51</v>
      </c>
      <c r="B7" t="s">
        <v>37</v>
      </c>
      <c r="C7" t="s">
        <v>60</v>
      </c>
      <c r="D7" t="s">
        <v>65</v>
      </c>
      <c r="E7" t="s">
        <v>73</v>
      </c>
      <c r="F7" t="s">
        <v>79</v>
      </c>
      <c r="G7" t="s">
        <v>87</v>
      </c>
      <c r="H7" t="s">
        <v>97</v>
      </c>
    </row>
    <row r="8" spans="1:16" x14ac:dyDescent="0.2">
      <c r="A8" t="s">
        <v>52</v>
      </c>
      <c r="B8" t="s">
        <v>38</v>
      </c>
      <c r="C8" t="s">
        <v>61</v>
      </c>
      <c r="F8" t="s">
        <v>80</v>
      </c>
      <c r="G8" t="s">
        <v>88</v>
      </c>
      <c r="H8" t="s">
        <v>98</v>
      </c>
    </row>
    <row r="9" spans="1:16" x14ac:dyDescent="0.2">
      <c r="A9" t="s">
        <v>53</v>
      </c>
      <c r="B9" t="s">
        <v>39</v>
      </c>
      <c r="C9" t="s">
        <v>62</v>
      </c>
      <c r="F9" t="s">
        <v>81</v>
      </c>
      <c r="G9" t="s">
        <v>89</v>
      </c>
    </row>
    <row r="10" spans="1:16" x14ac:dyDescent="0.2">
      <c r="A10" t="s">
        <v>54</v>
      </c>
      <c r="B10" t="s">
        <v>40</v>
      </c>
    </row>
    <row r="11" spans="1:16" x14ac:dyDescent="0.2">
      <c r="A11" t="s">
        <v>55</v>
      </c>
      <c r="B11" t="s">
        <v>41</v>
      </c>
    </row>
    <row r="12" spans="1:16" x14ac:dyDescent="0.2">
      <c r="A12" t="s">
        <v>56</v>
      </c>
      <c r="B12" t="s">
        <v>42</v>
      </c>
    </row>
    <row r="13" spans="1:16" x14ac:dyDescent="0.2">
      <c r="A13" t="s">
        <v>57</v>
      </c>
    </row>
    <row r="17" spans="1:22" x14ac:dyDescent="0.2">
      <c r="A17" s="34" t="s">
        <v>134</v>
      </c>
      <c r="B17" s="37">
        <v>100</v>
      </c>
      <c r="C17" s="37">
        <v>95</v>
      </c>
      <c r="D17" s="37">
        <v>92</v>
      </c>
      <c r="E17" s="37">
        <v>89</v>
      </c>
      <c r="F17" s="37">
        <v>86</v>
      </c>
      <c r="G17" s="37">
        <v>83</v>
      </c>
      <c r="H17" s="37">
        <v>81</v>
      </c>
      <c r="I17" s="37">
        <v>79</v>
      </c>
      <c r="J17" s="37">
        <v>77</v>
      </c>
      <c r="K17" s="37">
        <v>75</v>
      </c>
      <c r="L17" s="37">
        <v>73</v>
      </c>
      <c r="M17" s="37">
        <v>71</v>
      </c>
      <c r="N17" s="37">
        <v>70</v>
      </c>
      <c r="O17" s="37">
        <v>68</v>
      </c>
      <c r="P17" s="37">
        <v>67</v>
      </c>
      <c r="Q17" s="6"/>
    </row>
    <row r="18" spans="1:22" x14ac:dyDescent="0.2">
      <c r="A18" s="35" t="s">
        <v>8</v>
      </c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  <c r="H18" s="37">
        <v>7</v>
      </c>
      <c r="I18" s="37">
        <v>8</v>
      </c>
      <c r="J18" s="37">
        <v>9</v>
      </c>
      <c r="K18" s="37">
        <v>10</v>
      </c>
      <c r="L18" s="37">
        <v>11</v>
      </c>
      <c r="M18" s="37">
        <v>12</v>
      </c>
      <c r="N18" s="37">
        <v>13</v>
      </c>
      <c r="O18" s="37">
        <v>14</v>
      </c>
      <c r="P18" s="37">
        <v>15</v>
      </c>
      <c r="Q18" s="6"/>
    </row>
    <row r="19" spans="1:22" x14ac:dyDescent="0.2">
      <c r="Q19" s="6"/>
    </row>
    <row r="21" spans="1:22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33"/>
      <c r="B22" s="36" t="s">
        <v>136</v>
      </c>
      <c r="C22" s="37" t="s">
        <v>137</v>
      </c>
      <c r="D22" s="37" t="s">
        <v>138</v>
      </c>
      <c r="E22" s="37">
        <v>4</v>
      </c>
      <c r="F22" s="37">
        <v>5</v>
      </c>
      <c r="G22" s="37">
        <v>6</v>
      </c>
      <c r="H22" s="37">
        <v>7</v>
      </c>
      <c r="I22" s="37">
        <v>8</v>
      </c>
      <c r="J22" s="37">
        <v>9</v>
      </c>
      <c r="K22" s="37">
        <v>10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34" t="s">
        <v>6</v>
      </c>
      <c r="B23" s="1">
        <v>180</v>
      </c>
      <c r="C23" s="1">
        <f>(B23/100)*95</f>
        <v>171</v>
      </c>
      <c r="D23" s="1">
        <f>(B23/100)*92</f>
        <v>165.6</v>
      </c>
      <c r="E23" s="1">
        <f>(B23/100)*89</f>
        <v>160.20000000000002</v>
      </c>
      <c r="F23" s="1">
        <f>(B23/100)*86</f>
        <v>154.80000000000001</v>
      </c>
      <c r="G23" s="1">
        <f>B23/100*83</f>
        <v>149.4</v>
      </c>
      <c r="H23" s="1">
        <f>B23/100*81</f>
        <v>145.80000000000001</v>
      </c>
      <c r="I23" s="1">
        <f>B23/100*79</f>
        <v>142.20000000000002</v>
      </c>
      <c r="J23" s="1">
        <f>B23/100*77</f>
        <v>138.6</v>
      </c>
      <c r="K23" s="1">
        <f>B23/100*75</f>
        <v>135</v>
      </c>
    </row>
    <row r="24" spans="1:22" x14ac:dyDescent="0.2">
      <c r="A24" s="34" t="s">
        <v>36</v>
      </c>
      <c r="B24" s="1">
        <v>220</v>
      </c>
      <c r="C24" s="1">
        <f t="shared" ref="C24:C29" si="0">(B24/100)*95</f>
        <v>209.00000000000003</v>
      </c>
      <c r="D24" s="1">
        <f t="shared" ref="D24:D29" si="1">(B24/100)*92</f>
        <v>202.4</v>
      </c>
      <c r="E24" s="1">
        <f t="shared" ref="E24:E29" si="2">(B24/100)*89</f>
        <v>195.8</v>
      </c>
      <c r="F24" s="1">
        <f t="shared" ref="F24:F29" si="3">(B24/100)*86</f>
        <v>189.20000000000002</v>
      </c>
      <c r="G24" s="1">
        <f t="shared" ref="G24:G29" si="4">B24/100*83</f>
        <v>182.60000000000002</v>
      </c>
      <c r="H24" s="1">
        <f t="shared" ref="H24:H29" si="5">B24/100*81</f>
        <v>178.20000000000002</v>
      </c>
      <c r="I24" s="1">
        <f t="shared" ref="I24:I29" si="6">B24/100*79</f>
        <v>173.8</v>
      </c>
      <c r="J24" s="1">
        <f t="shared" ref="J24:J29" si="7">B24/100*77</f>
        <v>169.4</v>
      </c>
      <c r="K24" s="1">
        <f t="shared" ref="K24:K29" si="8">B24/100*75</f>
        <v>165</v>
      </c>
    </row>
    <row r="25" spans="1:22" x14ac:dyDescent="0.2">
      <c r="A25" s="34" t="s">
        <v>37</v>
      </c>
      <c r="B25" s="1">
        <v>140</v>
      </c>
      <c r="C25" s="1">
        <f t="shared" si="0"/>
        <v>133</v>
      </c>
      <c r="D25" s="1">
        <f t="shared" si="1"/>
        <v>128.79999999999998</v>
      </c>
      <c r="E25" s="1">
        <f t="shared" si="2"/>
        <v>124.6</v>
      </c>
      <c r="F25" s="1">
        <f t="shared" si="3"/>
        <v>120.39999999999999</v>
      </c>
      <c r="G25" s="1">
        <f t="shared" si="4"/>
        <v>116.19999999999999</v>
      </c>
      <c r="H25" s="1">
        <f t="shared" si="5"/>
        <v>113.39999999999999</v>
      </c>
      <c r="I25" s="1">
        <f t="shared" si="6"/>
        <v>110.6</v>
      </c>
      <c r="J25" s="1">
        <f t="shared" si="7"/>
        <v>107.8</v>
      </c>
      <c r="K25" s="1">
        <f t="shared" si="8"/>
        <v>105</v>
      </c>
    </row>
    <row r="26" spans="1:22" x14ac:dyDescent="0.2">
      <c r="A26" s="34" t="s">
        <v>41</v>
      </c>
      <c r="B26" s="1">
        <v>90</v>
      </c>
      <c r="C26" s="1">
        <f t="shared" si="0"/>
        <v>85.5</v>
      </c>
      <c r="D26" s="1">
        <f t="shared" si="1"/>
        <v>82.8</v>
      </c>
      <c r="E26" s="1">
        <f t="shared" si="2"/>
        <v>80.100000000000009</v>
      </c>
      <c r="F26" s="1">
        <f t="shared" si="3"/>
        <v>77.400000000000006</v>
      </c>
      <c r="G26" s="1">
        <f t="shared" si="4"/>
        <v>74.7</v>
      </c>
      <c r="H26" s="1">
        <f t="shared" si="5"/>
        <v>72.900000000000006</v>
      </c>
      <c r="I26" s="1">
        <f t="shared" si="6"/>
        <v>71.100000000000009</v>
      </c>
      <c r="J26" s="1">
        <f t="shared" si="7"/>
        <v>69.3</v>
      </c>
      <c r="K26" s="1">
        <f t="shared" si="8"/>
        <v>67.5</v>
      </c>
    </row>
    <row r="27" spans="1:22" x14ac:dyDescent="0.2">
      <c r="A27" s="34" t="s">
        <v>59</v>
      </c>
      <c r="B27" s="1">
        <v>100</v>
      </c>
      <c r="C27" s="1">
        <f t="shared" si="0"/>
        <v>95</v>
      </c>
      <c r="D27" s="1">
        <f t="shared" si="1"/>
        <v>92</v>
      </c>
      <c r="E27" s="1">
        <f t="shared" si="2"/>
        <v>89</v>
      </c>
      <c r="F27" s="1">
        <f t="shared" si="3"/>
        <v>86</v>
      </c>
      <c r="G27" s="1">
        <f t="shared" si="4"/>
        <v>83</v>
      </c>
      <c r="H27" s="1">
        <f t="shared" si="5"/>
        <v>81</v>
      </c>
      <c r="I27" s="1">
        <f t="shared" si="6"/>
        <v>79</v>
      </c>
      <c r="J27" s="1">
        <f t="shared" si="7"/>
        <v>77</v>
      </c>
      <c r="K27" s="1">
        <f t="shared" si="8"/>
        <v>75</v>
      </c>
    </row>
    <row r="28" spans="1:22" x14ac:dyDescent="0.2">
      <c r="A28" s="34" t="s">
        <v>38</v>
      </c>
      <c r="B28" s="1">
        <v>110</v>
      </c>
      <c r="C28" s="1">
        <f t="shared" si="0"/>
        <v>104.50000000000001</v>
      </c>
      <c r="D28" s="1">
        <f t="shared" si="1"/>
        <v>101.2</v>
      </c>
      <c r="E28" s="1">
        <f t="shared" si="2"/>
        <v>97.9</v>
      </c>
      <c r="F28" s="1">
        <f t="shared" si="3"/>
        <v>94.600000000000009</v>
      </c>
      <c r="G28" s="1">
        <f t="shared" si="4"/>
        <v>91.300000000000011</v>
      </c>
      <c r="H28" s="1">
        <f t="shared" si="5"/>
        <v>89.100000000000009</v>
      </c>
      <c r="I28" s="1">
        <f t="shared" si="6"/>
        <v>86.9</v>
      </c>
      <c r="J28" s="1">
        <f t="shared" si="7"/>
        <v>84.7</v>
      </c>
      <c r="K28" s="1">
        <f t="shared" si="8"/>
        <v>82.5</v>
      </c>
    </row>
    <row r="29" spans="1:22" x14ac:dyDescent="0.2">
      <c r="A29" s="38" t="s">
        <v>82</v>
      </c>
      <c r="B29" s="1">
        <v>240</v>
      </c>
      <c r="C29" s="1">
        <f t="shared" si="0"/>
        <v>228</v>
      </c>
      <c r="D29" s="1">
        <f t="shared" si="1"/>
        <v>220.79999999999998</v>
      </c>
      <c r="E29" s="1">
        <f t="shared" si="2"/>
        <v>213.6</v>
      </c>
      <c r="F29" s="1">
        <f t="shared" si="3"/>
        <v>206.4</v>
      </c>
      <c r="G29" s="1">
        <f t="shared" si="4"/>
        <v>199.2</v>
      </c>
      <c r="H29" s="1">
        <f t="shared" si="5"/>
        <v>194.4</v>
      </c>
      <c r="I29" s="1">
        <f t="shared" si="6"/>
        <v>189.6</v>
      </c>
      <c r="J29" s="1">
        <f t="shared" si="7"/>
        <v>184.79999999999998</v>
      </c>
      <c r="K29" s="1">
        <f t="shared" si="8"/>
        <v>180</v>
      </c>
    </row>
  </sheetData>
  <customSheetViews>
    <customSheetView guid="{838D9682-4A18-CC4F-A470-91F5D27B5FC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Weeks 1-6</vt:lpstr>
      <vt:lpstr>Readiness  Monitoring</vt:lpstr>
      <vt:lpstr>Summary Data</vt:lpstr>
      <vt:lpstr>Exercise List</vt:lpstr>
      <vt:lpstr>Daily Summary</vt:lpstr>
      <vt:lpstr>Weekly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2016-10-26T11:13:53Z</dcterms:created>
  <dcterms:modified xsi:type="dcterms:W3CDTF">2017-10-17T10:10:59Z</dcterms:modified>
</cp:coreProperties>
</file>